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Cardiale Marker\Cardiac Marker Control\2410349B\Zielwerte\"/>
    </mc:Choice>
  </mc:AlternateContent>
  <xr:revisionPtr revIDLastSave="0" documentId="13_ncr:1_{4EDDD243-0A87-465C-A8FA-28CEA1BE3EB9}" xr6:coauthVersionLast="47" xr6:coauthVersionMax="47" xr10:uidLastSave="{00000000-0000-0000-0000-000000000000}"/>
  <bookViews>
    <workbookView xWindow="-28920" yWindow="-120" windowWidth="29040" windowHeight="17520" xr2:uid="{00000000-000D-0000-FFFF-FFFF00000000}"/>
  </bookViews>
  <sheets>
    <sheet name="Dokumentationshilfe" sheetId="1" r:id="rId1"/>
    <sheet name="Zielwerte im A4-Format" sheetId="4" r:id="rId2"/>
    <sheet name="Rechnungshilfen" sheetId="5" state="hidden" r:id="rId3"/>
    <sheet name="Hilfstabelle" sheetId="2" state="hidden" r:id="rId4"/>
    <sheet name="Qualabtoleranzen&amp;Einheiten" sheetId="3" state="hidden" r:id="rId5"/>
  </sheets>
  <definedNames>
    <definedName name="_xlnm.Print_Area" localSheetId="0">Dokumentationshilfe!$A$1:$BD$217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5" l="1"/>
  <c r="G23" i="5" l="1"/>
  <c r="G25" i="5" s="1"/>
  <c r="G22" i="5"/>
  <c r="G21" i="5"/>
  <c r="G24" i="5" l="1"/>
  <c r="G20" i="5"/>
  <c r="I23" i="5" l="1"/>
  <c r="I22" i="5"/>
  <c r="I21" i="5"/>
  <c r="I20" i="5"/>
  <c r="I19" i="5"/>
  <c r="I18" i="5"/>
  <c r="M23" i="5"/>
  <c r="M22" i="5"/>
  <c r="M21" i="5"/>
  <c r="M20" i="5"/>
  <c r="M19" i="5"/>
  <c r="M18" i="5"/>
  <c r="X23" i="2"/>
  <c r="X22" i="2"/>
  <c r="X21" i="2"/>
  <c r="X20" i="2"/>
  <c r="X19" i="2"/>
  <c r="X18" i="2"/>
  <c r="X17" i="2"/>
  <c r="I17" i="5"/>
  <c r="I16" i="5"/>
  <c r="I15" i="5"/>
  <c r="F15" i="5" a="1"/>
  <c r="F15" i="5" s="1"/>
  <c r="I14" i="5"/>
  <c r="I13" i="5"/>
  <c r="I12" i="5"/>
  <c r="I11" i="5"/>
  <c r="I10" i="5"/>
  <c r="I9" i="5"/>
  <c r="I8" i="5"/>
  <c r="I7" i="5"/>
  <c r="I6" i="5"/>
  <c r="X16" i="2"/>
  <c r="X15" i="2"/>
  <c r="X14" i="2"/>
  <c r="X13" i="2"/>
  <c r="X12" i="2"/>
  <c r="X11" i="2"/>
  <c r="X10" i="2"/>
  <c r="X9" i="2"/>
  <c r="X8" i="2"/>
  <c r="X7" i="2"/>
  <c r="X6" i="2"/>
  <c r="D26" i="5"/>
  <c r="D25" i="5"/>
  <c r="D24" i="5"/>
  <c r="D23" i="5"/>
  <c r="D22" i="5"/>
  <c r="D21" i="5"/>
  <c r="D20" i="5"/>
  <c r="M17" i="5"/>
  <c r="M16" i="5"/>
  <c r="M15" i="5"/>
  <c r="G15" i="5"/>
  <c r="M14" i="5"/>
  <c r="M13" i="5"/>
  <c r="M12" i="5"/>
  <c r="M11" i="5"/>
  <c r="M10" i="5"/>
  <c r="M9" i="5"/>
  <c r="M8" i="5"/>
  <c r="M7" i="5"/>
  <c r="M6" i="5"/>
  <c r="E5" i="5"/>
  <c r="F5" i="5" s="1"/>
  <c r="C7" i="5" s="1"/>
  <c r="B25" i="4" l="1"/>
  <c r="B24" i="4"/>
  <c r="B23" i="4"/>
  <c r="B22" i="4"/>
  <c r="B21" i="4"/>
  <c r="B20" i="4"/>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9" i="2"/>
  <c r="E800" i="2"/>
  <c r="E801" i="2"/>
  <c r="E802" i="2"/>
  <c r="E803" i="2"/>
  <c r="E804" i="2"/>
  <c r="E805" i="2"/>
  <c r="E806" i="2"/>
  <c r="E807" i="2"/>
  <c r="E808" i="2"/>
  <c r="E809" i="2"/>
  <c r="E810" i="2"/>
  <c r="E811" i="2"/>
  <c r="E812" i="2"/>
  <c r="E813" i="2"/>
  <c r="E814" i="2"/>
  <c r="E764" i="2"/>
  <c r="E765" i="2"/>
  <c r="E766" i="2"/>
  <c r="E767" i="2"/>
  <c r="E768" i="2"/>
  <c r="E769" i="2"/>
  <c r="E770" i="2"/>
  <c r="E771" i="2"/>
  <c r="E772" i="2"/>
  <c r="E773" i="2"/>
  <c r="E774" i="2"/>
  <c r="E775" i="2"/>
  <c r="E776" i="2"/>
  <c r="E777" i="2"/>
  <c r="E778" i="2"/>
  <c r="E779" i="2"/>
  <c r="E780" i="2"/>
  <c r="E781" i="2"/>
  <c r="E782" i="2"/>
  <c r="E783" i="2"/>
  <c r="E784" i="2"/>
  <c r="E785" i="2"/>
  <c r="E786" i="2"/>
  <c r="E787"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T155" i="1" a="1"/>
  <c r="AT155" i="1" s="1"/>
  <c r="AB11" i="1" a="1"/>
  <c r="AB11" i="1" s="1"/>
  <c r="AT83" i="1" a="1"/>
  <c r="AT83" i="1" s="1"/>
  <c r="A4" i="1"/>
  <c r="AK192" i="1"/>
  <c r="AT190" i="1"/>
  <c r="AY189" i="1" a="1"/>
  <c r="AY189" i="1" s="1"/>
  <c r="AN189" i="1" s="1"/>
  <c r="AK189" i="1"/>
  <c r="AY187" i="1"/>
  <c r="AT191" i="1" a="1"/>
  <c r="AT191" i="1" s="1"/>
  <c r="AX186" i="1"/>
  <c r="AX185" i="1"/>
  <c r="S192" i="1"/>
  <c r="AB190" i="1"/>
  <c r="AG189" i="1" a="1"/>
  <c r="AG189" i="1" s="1"/>
  <c r="V189" i="1" s="1"/>
  <c r="S189" i="1"/>
  <c r="AG187" i="1"/>
  <c r="AB191" i="1" a="1"/>
  <c r="AB191" i="1" s="1"/>
  <c r="AF186" i="1"/>
  <c r="AF185" i="1"/>
  <c r="A192" i="1"/>
  <c r="J190" i="1"/>
  <c r="O189" i="1" a="1"/>
  <c r="O189" i="1" s="1"/>
  <c r="D189" i="1" s="1"/>
  <c r="A189" i="1"/>
  <c r="O187" i="1"/>
  <c r="J191" i="1" a="1"/>
  <c r="J191" i="1" s="1"/>
  <c r="N186" i="1"/>
  <c r="N185" i="1"/>
  <c r="AK156" i="1"/>
  <c r="AT154" i="1"/>
  <c r="AY153" i="1" a="1"/>
  <c r="AY153" i="1" s="1"/>
  <c r="AN153" i="1" s="1"/>
  <c r="AK153" i="1"/>
  <c r="AY151" i="1"/>
  <c r="AX150" i="1"/>
  <c r="AX149" i="1"/>
  <c r="S156" i="1"/>
  <c r="AB154" i="1"/>
  <c r="AG153" i="1" a="1"/>
  <c r="AG153" i="1" s="1"/>
  <c r="V153" i="1" s="1"/>
  <c r="S153" i="1"/>
  <c r="AG151" i="1"/>
  <c r="AB155" i="1" a="1"/>
  <c r="AB155" i="1" s="1"/>
  <c r="AF150" i="1"/>
  <c r="AF149" i="1"/>
  <c r="A156" i="1"/>
  <c r="J154" i="1"/>
  <c r="O153" i="1" a="1"/>
  <c r="O153" i="1" s="1"/>
  <c r="D153" i="1" s="1"/>
  <c r="A153" i="1"/>
  <c r="O151" i="1"/>
  <c r="J155" i="1" a="1"/>
  <c r="J155" i="1" s="1"/>
  <c r="N150" i="1"/>
  <c r="N149" i="1"/>
  <c r="AK120" i="1"/>
  <c r="AT118" i="1"/>
  <c r="AY117" i="1" a="1"/>
  <c r="AY117" i="1" s="1"/>
  <c r="AN117" i="1" s="1"/>
  <c r="AK117" i="1"/>
  <c r="AY115" i="1"/>
  <c r="AT119" i="1" a="1"/>
  <c r="AT119" i="1" s="1"/>
  <c r="AX114" i="1"/>
  <c r="AX113" i="1"/>
  <c r="S120" i="1"/>
  <c r="AB118" i="1"/>
  <c r="AG117" i="1" a="1"/>
  <c r="AG117" i="1" s="1"/>
  <c r="V117" i="1" s="1"/>
  <c r="S117" i="1"/>
  <c r="AG115" i="1"/>
  <c r="AB119" i="1" a="1"/>
  <c r="AB119" i="1" s="1"/>
  <c r="AF114" i="1"/>
  <c r="AF113" i="1"/>
  <c r="A120" i="1"/>
  <c r="J118" i="1"/>
  <c r="O117" i="1" a="1"/>
  <c r="O117" i="1" s="1"/>
  <c r="D117" i="1" s="1"/>
  <c r="A117" i="1"/>
  <c r="O115" i="1"/>
  <c r="J119" i="1" a="1"/>
  <c r="J119" i="1" s="1"/>
  <c r="N114" i="1"/>
  <c r="N113" i="1"/>
  <c r="AK84" i="1"/>
  <c r="AT82" i="1"/>
  <c r="AY81" i="1" a="1"/>
  <c r="AY81" i="1" s="1"/>
  <c r="AN81" i="1" s="1"/>
  <c r="AK81" i="1"/>
  <c r="AY79" i="1"/>
  <c r="AX78" i="1"/>
  <c r="AX77" i="1"/>
  <c r="S84" i="1"/>
  <c r="AB82" i="1"/>
  <c r="AG81" i="1" a="1"/>
  <c r="AG81" i="1" s="1"/>
  <c r="V81" i="1" s="1"/>
  <c r="S81" i="1"/>
  <c r="AG79" i="1"/>
  <c r="AB83" i="1" a="1"/>
  <c r="AB83" i="1" s="1"/>
  <c r="AF78" i="1"/>
  <c r="AF77" i="1"/>
  <c r="A84" i="1"/>
  <c r="J82" i="1"/>
  <c r="O81" i="1" a="1"/>
  <c r="O81" i="1" s="1"/>
  <c r="D81" i="1" s="1"/>
  <c r="A81" i="1"/>
  <c r="O79" i="1"/>
  <c r="J83" i="1" a="1"/>
  <c r="J83" i="1" s="1"/>
  <c r="N78" i="1"/>
  <c r="N77" i="1"/>
  <c r="AK48" i="1"/>
  <c r="AT46" i="1"/>
  <c r="AY45" i="1" a="1"/>
  <c r="AY45" i="1" s="1"/>
  <c r="AN45" i="1" s="1"/>
  <c r="AK45" i="1"/>
  <c r="AY43" i="1"/>
  <c r="AT47" i="1" a="1"/>
  <c r="AT47" i="1" s="1"/>
  <c r="AX42" i="1"/>
  <c r="AX41" i="1"/>
  <c r="S48" i="1"/>
  <c r="AB46" i="1"/>
  <c r="AG45" i="1" a="1"/>
  <c r="AG45" i="1" s="1"/>
  <c r="V45" i="1" s="1"/>
  <c r="S45" i="1"/>
  <c r="AG43" i="1"/>
  <c r="AB47" i="1" a="1"/>
  <c r="AB47" i="1" s="1"/>
  <c r="AF42" i="1"/>
  <c r="AF41" i="1"/>
  <c r="A48" i="1"/>
  <c r="J46" i="1"/>
  <c r="O45" i="1" a="1"/>
  <c r="O45" i="1" s="1"/>
  <c r="D45" i="1" s="1"/>
  <c r="A45" i="1"/>
  <c r="O43" i="1"/>
  <c r="J47" i="1" a="1"/>
  <c r="J47" i="1" s="1"/>
  <c r="N42" i="1"/>
  <c r="N41" i="1"/>
  <c r="AK12" i="1"/>
  <c r="AT10" i="1"/>
  <c r="AY9" i="1" a="1"/>
  <c r="AY9" i="1" s="1"/>
  <c r="AN9" i="1" s="1"/>
  <c r="AK9" i="1"/>
  <c r="AY7" i="1"/>
  <c r="AT11" i="1" a="1"/>
  <c r="AT11" i="1" s="1"/>
  <c r="AX6" i="1"/>
  <c r="S12" i="1"/>
  <c r="AB10" i="1"/>
  <c r="AG9" i="1" a="1"/>
  <c r="AG9" i="1" s="1"/>
  <c r="V9" i="1" s="1"/>
  <c r="S9" i="1"/>
  <c r="AG7" i="1"/>
  <c r="AF6" i="1"/>
  <c r="O7" i="1"/>
  <c r="G8" i="4" s="1"/>
  <c r="N6" i="1"/>
  <c r="A9" i="1"/>
  <c r="O9" i="1" a="1"/>
  <c r="O9" i="1" s="1"/>
  <c r="D9" i="1" s="1"/>
  <c r="C17" i="4" l="1"/>
  <c r="L15" i="5"/>
  <c r="C18" i="4"/>
  <c r="L16" i="5"/>
  <c r="C19" i="4"/>
  <c r="L17" i="5"/>
  <c r="C20" i="4"/>
  <c r="L18" i="5"/>
  <c r="C21" i="4"/>
  <c r="L19" i="5"/>
  <c r="C16" i="4"/>
  <c r="L14" i="5"/>
  <c r="C22" i="4"/>
  <c r="L20" i="5"/>
  <c r="C10" i="4"/>
  <c r="L8" i="5"/>
  <c r="C11" i="4"/>
  <c r="L9" i="5"/>
  <c r="C12" i="4"/>
  <c r="L10" i="5"/>
  <c r="C13" i="4"/>
  <c r="L11" i="5"/>
  <c r="C14" i="4"/>
  <c r="L12" i="5"/>
  <c r="C15" i="4"/>
  <c r="L13" i="5"/>
  <c r="C23" i="4"/>
  <c r="L21" i="5"/>
  <c r="C24" i="4"/>
  <c r="L22" i="5"/>
  <c r="C25" i="4"/>
  <c r="L23" i="5"/>
  <c r="C9" i="4"/>
  <c r="L7" i="5"/>
  <c r="AL154" i="1"/>
  <c r="G22" i="4"/>
  <c r="B190" i="1"/>
  <c r="G23" i="4"/>
  <c r="T190" i="1"/>
  <c r="G24" i="4"/>
  <c r="AL190" i="1"/>
  <c r="G25" i="4"/>
  <c r="AL10" i="1"/>
  <c r="G10" i="4"/>
  <c r="B46" i="1"/>
  <c r="G11" i="4"/>
  <c r="T46" i="1"/>
  <c r="G12" i="4"/>
  <c r="AL46" i="1"/>
  <c r="G13" i="4"/>
  <c r="B82" i="1"/>
  <c r="G14" i="4"/>
  <c r="T82" i="1"/>
  <c r="G15" i="4"/>
  <c r="T10" i="1"/>
  <c r="G9" i="4"/>
  <c r="AL82" i="1"/>
  <c r="G16" i="4"/>
  <c r="B118" i="1"/>
  <c r="G17" i="4"/>
  <c r="AL118" i="1"/>
  <c r="G19" i="4"/>
  <c r="B154" i="1"/>
  <c r="G20" i="4"/>
  <c r="T154" i="1"/>
  <c r="G21" i="4"/>
  <c r="T118" i="1"/>
  <c r="G18" i="4"/>
  <c r="AH191" i="1"/>
  <c r="AZ191" i="1"/>
  <c r="AP191" i="1"/>
  <c r="AR191" i="1"/>
  <c r="AV191" i="1"/>
  <c r="AN191" i="1"/>
  <c r="AX191" i="1"/>
  <c r="AD191" i="1"/>
  <c r="AF191" i="1"/>
  <c r="Z191" i="1"/>
  <c r="X191" i="1"/>
  <c r="V191" i="1"/>
  <c r="H47" i="1"/>
  <c r="J11" i="1" a="1"/>
  <c r="J11" i="1" s="1"/>
  <c r="D7" i="1"/>
  <c r="D47" i="1"/>
  <c r="P47" i="1"/>
  <c r="E815" i="2"/>
  <c r="E843" i="2"/>
  <c r="P191" i="1"/>
  <c r="L191" i="1"/>
  <c r="F191" i="1"/>
  <c r="N191" i="1"/>
  <c r="H191" i="1"/>
  <c r="D191" i="1"/>
  <c r="AZ155" i="1"/>
  <c r="AV155" i="1"/>
  <c r="AP155" i="1"/>
  <c r="AX155" i="1"/>
  <c r="AR155" i="1"/>
  <c r="AN155" i="1"/>
  <c r="AH155" i="1"/>
  <c r="AD155" i="1"/>
  <c r="AF155" i="1"/>
  <c r="Z155" i="1"/>
  <c r="V155" i="1"/>
  <c r="X155" i="1"/>
  <c r="P155" i="1"/>
  <c r="L155" i="1"/>
  <c r="F155" i="1"/>
  <c r="N155" i="1"/>
  <c r="H155" i="1"/>
  <c r="D155" i="1"/>
  <c r="AZ119" i="1"/>
  <c r="AV119" i="1"/>
  <c r="AP119" i="1"/>
  <c r="AX119" i="1"/>
  <c r="AR119" i="1"/>
  <c r="AN119" i="1"/>
  <c r="AH119" i="1"/>
  <c r="AD119" i="1"/>
  <c r="AF119" i="1"/>
  <c r="Z119" i="1"/>
  <c r="V119" i="1"/>
  <c r="E288" i="2" s="1"/>
  <c r="X119" i="1"/>
  <c r="P119" i="1"/>
  <c r="L119" i="1"/>
  <c r="N119" i="1"/>
  <c r="H119" i="1"/>
  <c r="D119" i="1"/>
  <c r="D17" i="4" s="1"/>
  <c r="F119" i="1"/>
  <c r="AZ83" i="1"/>
  <c r="AV83" i="1"/>
  <c r="AX83" i="1"/>
  <c r="AR83" i="1"/>
  <c r="AN83" i="1"/>
  <c r="D16" i="4" s="1"/>
  <c r="AP83" i="1"/>
  <c r="AH83" i="1"/>
  <c r="AD83" i="1"/>
  <c r="AF83" i="1"/>
  <c r="Z83" i="1"/>
  <c r="V83" i="1"/>
  <c r="D15" i="4" s="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187" i="1"/>
  <c r="V187" i="1"/>
  <c r="D187" i="1"/>
  <c r="AN151" i="1"/>
  <c r="V151" i="1"/>
  <c r="D151" i="1"/>
  <c r="AN115" i="1"/>
  <c r="V115" i="1"/>
  <c r="D115" i="1"/>
  <c r="AN79" i="1"/>
  <c r="V79" i="1"/>
  <c r="D79" i="1"/>
  <c r="AN43" i="1"/>
  <c r="V43" i="1"/>
  <c r="D43" i="1"/>
  <c r="AN7" i="1"/>
  <c r="V7" i="1"/>
  <c r="B10" i="1"/>
  <c r="D25" i="4" l="1"/>
  <c r="D21" i="4"/>
  <c r="C8" i="4"/>
  <c r="L6" i="5"/>
  <c r="E791" i="2"/>
  <c r="E798" i="2"/>
  <c r="D11" i="4"/>
  <c r="D24" i="4"/>
  <c r="D18" i="4"/>
  <c r="E287" i="2"/>
  <c r="E87" i="2"/>
  <c r="D10" i="4"/>
  <c r="E119" i="2"/>
  <c r="D12" i="4"/>
  <c r="E48" i="2"/>
  <c r="D9" i="4"/>
  <c r="D13" i="4"/>
  <c r="D14" i="4"/>
  <c r="D19" i="4"/>
  <c r="D20" i="4"/>
  <c r="D22" i="4"/>
  <c r="D23"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188" i="1"/>
  <c r="AD188" i="1"/>
  <c r="L188" i="1"/>
  <c r="AV152" i="1"/>
  <c r="AD152" i="1"/>
  <c r="L152" i="1"/>
  <c r="AV116" i="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188" i="1"/>
  <c r="AN188" i="1"/>
  <c r="AG188" i="1"/>
  <c r="V188" i="1"/>
  <c r="O188" i="1"/>
  <c r="D188" i="1"/>
  <c r="AY152" i="1"/>
  <c r="AN152" i="1"/>
  <c r="AG152" i="1"/>
  <c r="V152" i="1"/>
  <c r="O152" i="1"/>
  <c r="D152" i="1"/>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<sst xmlns="http://schemas.openxmlformats.org/spreadsheetml/2006/main" count="1238" uniqueCount="284">
  <si>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</si>
  <si>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</si>
  <si>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</si>
  <si>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</si>
  <si>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</si>
  <si>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</si>
  <si>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</si>
  <si>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</si>
  <si>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</si>
  <si>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</si>
  <si>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</si>
  <si>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</si>
  <si>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</si>
  <si>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</si>
  <si>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</si>
  <si>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</si>
  <si>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</si>
  <si>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</si>
  <si>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</si>
  <si>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</si>
  <si>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</si>
  <si>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</si>
  <si>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</si>
  <si>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</si>
  <si>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</si>
  <si>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</si>
  <si>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</si>
  <si>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</si>
  <si>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</si>
  <si>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</si>
  <si>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</si>
  <si>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</si>
  <si>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</si>
  <si>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</si>
  <si>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</si>
  <si>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</si>
  <si>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</si>
  <si>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</si>
  <si>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</si>
  <si>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</si>
  <si>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</si>
  <si>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</si>
  <si>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</si>
  <si>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</si>
  <si>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</si>
  <si>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</si>
  <si>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</si>
  <si>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</si>
  <si>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</si>
  <si>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</si>
  <si>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</si>
  <si>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</si>
  <si>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</si>
  <si>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</si>
  <si>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</si>
  <si>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</si>
  <si>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</si>
  <si>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</si>
  <si>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</si>
  <si>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</si>
  <si>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</si>
  <si>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</si>
  <si>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</si>
  <si>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</si>
  <si>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</si>
  <si>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</si>
  <si>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</si>
  <si>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</si>
  <si>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</si>
  <si>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</si>
  <si>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</si>
  <si>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</si>
  <si>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</si>
  <si>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</si>
  <si>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</si>
  <si>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</si>
  <si>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</si>
  <si>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</si>
  <si>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</si>
  <si>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</si>
  <si>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</si>
  <si>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</si>
  <si>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</si>
  <si>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</si>
  <si>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</si>
  <si>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</si>
  <si>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</si>
  <si>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</si>
  <si>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</si>
  <si>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</si>
  <si>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</si>
  <si>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</si>
  <si>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</si>
  <si>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</si>
  <si>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</si>
  <si>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</si>
  <si>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</si>
  <si>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</si>
  <si>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</si>
  <si>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</si>
  <si>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</si>
  <si>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</si>
  <si>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</si>
  <si>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</si>
  <si>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</si>
  <si>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</si>
  <si>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</si>
  <si>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</si>
  <si>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</si>
  <si>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</si>
  <si>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</si>
  <si>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</si>
  <si>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</si>
  <si>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</si>
  <si>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</si>
  <si>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</si>
  <si>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</si>
  <si>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</si>
  <si>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</si>
  <si>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</si>
  <si>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</si>
  <si>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</si>
  <si>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</si>
  <si>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</si>
  <si>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</si>
  <si>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</si>
  <si>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</si>
  <si>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</si>
  <si>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</si>
  <si>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</si>
  <si>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</si>
  <si>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</si>
  <si>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</si>
  <si>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</si>
  <si>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</si>
  <si>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</si>
  <si>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</si>
  <si>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</si>
  <si>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</si>
  <si>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</si>
  <si>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</si>
  <si>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</si>
  <si>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</si>
  <si>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</si>
  <si>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</si>
  <si>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</si>
  <si>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</si>
  <si>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</si>
  <si>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</si>
  <si>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</si>
  <si>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</si>
  <si>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</si>
  <si>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</si>
  <si>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</si>
  <si>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</si>
  <si>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</si>
  <si>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</si>
  <si>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</si>
  <si>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</si>
  <si>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</si>
  <si>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</si>
  <si>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</si>
  <si>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</si>
  <si>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</si>
  <si>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</si>
  <si>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</si>
  <si>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</si>
  <si>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</si>
  <si>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</si>
  <si>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</si>
  <si>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</si>
  <si>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</si>
  <si>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</si>
  <si>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</si>
  <si>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</si>
  <si>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</si>
  <si>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</si>
  <si>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</si>
  <si>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</si>
  <si>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</si>
  <si>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</si>
  <si>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</si>
  <si>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</si>
  <si>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</si>
  <si>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</si>
  <si>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</si>
  <si>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</si>
  <si>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</si>
  <si>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</si>
  <si>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</si>
  <si>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</si>
  <si>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</si>
  <si>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</si>
  <si>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</si>
  <si>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</si>
  <si>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</si>
  <si>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</si>
  <si>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</si>
  <si>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</si>
  <si>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</si>
  <si>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</si>
  <si>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</si>
  <si>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</si>
  <si>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</si>
  <si>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</si>
  <si>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</si>
  <si>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</si>
  <si>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</si>
  <si>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</si>
  <si>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</si>
  <si>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</si>
  <si>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</si>
  <si>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</si>
  <si>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</si>
  <si>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</si>
  <si>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</si>
  <si>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</si>
  <si>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</si>
  <si>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</si>
  <si>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</si>
  <si>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</si>
  <si>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</si>
  <si>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</si>
  <si>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</si>
  <si>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</si>
  <si>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</si>
  <si>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</si>
  <si>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</si>
  <si>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</si>
  <si>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</si>
  <si>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</si>
  <si>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</si>
  <si>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</si>
  <si>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</si>
  <si>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</si>
  <si>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</si>
  <si>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</si>
  <si>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</si>
  <si>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</si>
  <si>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</si>
  <si>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</si>
  <si>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</si>
  <si>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</si>
  <si>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</si>
  <si>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</si>
  <si>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</si>
  <si>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</si>
  <si>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</si>
  <si>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</si>
  <si>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</si>
  <si>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</si>
  <si>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</si>
  <si>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</si>
  <si>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</si>
  <si>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</si>
  <si>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</si>
  <si>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</si>
  <si>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</si>
  <si>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</si>
  <si>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</si>
  <si>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</si>
  <si>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Zur statistischen Auswertung der Messwerte müssen die Parameter eindeutige/einmalige Namen haben.</t>
  </si>
  <si>
    <t>Bemerkungen:</t>
  </si>
  <si>
    <t>AFIAS</t>
  </si>
  <si>
    <t>Cardiac Control</t>
  </si>
  <si>
    <t>2410349B</t>
  </si>
  <si>
    <t>Lot: TNUYD03X, TNVCD36X</t>
  </si>
  <si>
    <t>Lot: TNVBD32X</t>
  </si>
  <si>
    <t>Lot: TNVCD39X</t>
  </si>
  <si>
    <t>NT-proBNP</t>
  </si>
  <si>
    <r>
      <t xml:space="preserve"> </t>
    </r>
    <r>
      <rPr>
        <b/>
        <sz val="12"/>
        <color rgb="FFFF0000"/>
        <rFont val="Arial"/>
        <family val="2"/>
      </rPr>
      <t>Lot: NBUKC59G</t>
    </r>
  </si>
  <si>
    <t>Lot: NBVFC87G</t>
  </si>
  <si>
    <t>Lot: DDUYC28F, DDUKC32F, DDVBC37F</t>
  </si>
  <si>
    <t>Lot: DDVDC42F</t>
  </si>
  <si>
    <t>Lot: NBVGC94G</t>
  </si>
  <si>
    <t>Lot: TNVFD58X</t>
  </si>
  <si>
    <t>Lot: NBVDC79G, NBVXD03G, NBWAD20G</t>
  </si>
  <si>
    <t>Lot: TNVXD77X, TNWAE05X</t>
  </si>
  <si>
    <t>Lot: NBVAC65G, NBVBC73G, NBVCC76G, NBUYC54G, NBVEC82G, NBWCD34G</t>
  </si>
  <si>
    <t>Lot: TNVCD40X, TNVDD47X, TNVHD63X, TNWBE09X</t>
  </si>
  <si>
    <t>Lot: DDVEC45F, DDVFC48F, DDVLC65F, DDVGC50F</t>
  </si>
  <si>
    <t>Lot:DDVXC56F</t>
  </si>
  <si>
    <t>Lot: NBWDD42G</t>
  </si>
  <si>
    <t>Lot: DDVAC34F, DDWBC70F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</si>
</sst>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0##############################"/>
  </numFmts>
  <fonts count="42" x14ac:knownFonts="1">
    <font>
      <sz val="10"/>
      <name val="Arial"/>
    </font>
    <font>
      <sz val="10"/>
      <name val="Arial"/>
      <family val="2"/>
    </font>
    <font>
      <b/>
      <sz val="8"/>
      <name val="Arial"/>
      <family val="2"/>
    </font>
    <font>
      <i/>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i/>
      <sz val="9"/>
      <name val="Arial"/>
      <family val="2"/>
    </font>
    <font>
      <i/>
      <sz val="10"/>
      <name val="Arial"/>
      <family val="2"/>
    </font>
    <font>
      <b/>
      <sz val="12"/>
      <color rgb="FFFF0000"/>
      <name val="Arial"/>
      <family val="2"/>
    </font>
    <font>
      <b/>
      <sz val="11"/>
      <color rgb="FFFF0000"/>
      <name val="Arial"/>
      <family val="2"/>
    </font>
    <font>
      <b/>
      <sz val="9"/>
      <color rgb="FFFF0000"/>
      <name val="Arial"/>
      <family val="2"/>
    </font>
    <font>
      <b/>
      <sz val="6.3"/>
      <color rgb="FFFF0000"/>
      <name val="Arial"/>
      <family val="2"/>
    </font>
    <font>
      <b/>
      <sz val="6.3"/>
      <name val="Arial"/>
      <family val="2"/>
    </font>
    <font>
      <b/>
      <sz val="8"/>
      <color rgb="FFFF0000"/>
      <name val="Arial"/>
      <family val="2"/>
    </font>
    <font>
      <b/>
      <sz val="7"/>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306">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0" xfId="0" applyBorder="1"/>
    <xf numFmtId="49" fontId="0" fillId="0" borderId="0" xfId="0" applyNumberFormat="1" applyBorder="1"/>
    <xf numFmtId="49" fontId="0" fillId="0" borderId="30" xfId="0" applyNumberFormat="1" applyBorder="1"/>
    <xf numFmtId="0" fontId="0" fillId="0" borderId="30" xfId="0" applyBorder="1"/>
    <xf numFmtId="0" fontId="0" fillId="0" borderId="0" xfId="0" applyBorder="1"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2" fillId="0" borderId="0" xfId="0" applyFont="1" applyAlignment="1" applyProtection="1">
      <alignment vertical="center"/>
    </xf>
    <xf numFmtId="0" fontId="0" fillId="0" borderId="0" xfId="0" applyAlignment="1" applyProtection="1">
      <alignment vertical="center"/>
    </xf>
    <xf numFmtId="0" fontId="11" fillId="0" borderId="0" xfId="0" applyFont="1" applyAlignment="1" applyProtection="1">
      <alignment vertical="center"/>
    </xf>
    <xf numFmtId="0" fontId="0" fillId="0" borderId="0" xfId="0" applyBorder="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Alignment="1" applyProtection="1">
      <alignment horizontal="center"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0" xfId="0" applyFont="1" applyBorder="1" applyAlignment="1" applyProtection="1">
      <alignment vertical="center"/>
    </xf>
    <xf numFmtId="0" fontId="5" fillId="0" borderId="15"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5" fillId="0" borderId="16" xfId="0" applyFont="1" applyBorder="1" applyAlignment="1" applyProtection="1">
      <alignment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19" xfId="0" applyFont="1" applyBorder="1" applyAlignment="1" applyProtection="1">
      <alignment vertical="center"/>
    </xf>
    <xf numFmtId="0" fontId="0" fillId="0" borderId="9" xfId="0" applyBorder="1" applyAlignment="1" applyProtection="1">
      <alignment vertical="center"/>
      <protection locked="0"/>
    </xf>
    <xf numFmtId="0" fontId="4"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10" fillId="0" borderId="0" xfId="0" applyFont="1" applyBorder="1" applyAlignment="1" applyProtection="1">
      <alignment horizontal="center" vertical="center"/>
    </xf>
    <xf numFmtId="0" fontId="15" fillId="0" borderId="0" xfId="0" applyFont="1" applyAlignment="1" applyProtection="1">
      <alignment vertical="center"/>
    </xf>
    <xf numFmtId="0" fontId="16" fillId="0" borderId="0" xfId="0" applyFont="1" applyBorder="1" applyAlignment="1" applyProtection="1">
      <alignment horizontal="center" vertical="center"/>
    </xf>
    <xf numFmtId="0" fontId="2" fillId="0" borderId="0" xfId="0" applyFont="1" applyAlignment="1" applyProtection="1">
      <alignment vertical="center"/>
    </xf>
    <xf numFmtId="0" fontId="17" fillId="0" borderId="4"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5" xfId="0" applyFont="1" applyBorder="1" applyAlignment="1" applyProtection="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pplyProtection="1">
      <alignment horizontal="center" vertical="center"/>
    </xf>
    <xf numFmtId="0" fontId="17" fillId="0" borderId="38" xfId="0" applyFont="1" applyBorder="1" applyAlignment="1" applyProtection="1">
      <alignment horizontal="center" vertical="center"/>
    </xf>
    <xf numFmtId="0" fontId="1" fillId="0" borderId="0" xfId="0" applyFont="1"/>
    <xf numFmtId="0" fontId="5" fillId="0" borderId="39" xfId="0" applyFont="1" applyBorder="1" applyAlignment="1" applyProtection="1">
      <alignment vertical="center"/>
    </xf>
    <xf numFmtId="0" fontId="2" fillId="0" borderId="0" xfId="0" applyFont="1" applyBorder="1" applyAlignment="1" applyProtection="1">
      <alignment horizontal="center" vertical="center" wrapText="1"/>
    </xf>
    <xf numFmtId="0" fontId="0" fillId="0" borderId="0" xfId="0" applyFill="1" applyBorder="1" applyAlignment="1" applyProtection="1">
      <alignment vertical="center"/>
    </xf>
    <xf numFmtId="0" fontId="1" fillId="0" borderId="0" xfId="0" applyFont="1" applyAlignment="1" applyProtection="1">
      <alignment vertical="center"/>
    </xf>
    <xf numFmtId="0" fontId="2" fillId="0" borderId="0" xfId="0" applyNumberFormat="1" applyFont="1" applyBorder="1" applyAlignment="1" applyProtection="1">
      <alignment vertical="center"/>
    </xf>
    <xf numFmtId="9" fontId="0" fillId="0" borderId="0" xfId="0" applyNumberFormat="1"/>
    <xf numFmtId="0" fontId="0" fillId="0" borderId="0" xfId="0" applyAlignment="1">
      <alignment horizontal="center"/>
    </xf>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1" fillId="0" borderId="0" xfId="0" applyNumberFormat="1" applyFont="1" applyAlignment="1">
      <alignment horizontal="center" vertical="center"/>
    </xf>
    <xf numFmtId="49" fontId="0" fillId="0" borderId="0" xfId="0" applyNumberFormat="1" applyFill="1" applyBorder="1"/>
    <xf numFmtId="14" fontId="21" fillId="0" borderId="6" xfId="0" applyNumberFormat="1" applyFont="1" applyBorder="1" applyAlignment="1" applyProtection="1">
      <alignment horizontal="right"/>
    </xf>
    <xf numFmtId="0" fontId="0" fillId="0" borderId="14" xfId="0" applyBorder="1" applyAlignment="1" applyProtection="1">
      <alignment vertical="center"/>
      <protection locked="0"/>
    </xf>
    <xf numFmtId="0" fontId="0" fillId="0" borderId="12" xfId="0" applyNumberFormat="1" applyBorder="1" applyAlignment="1" applyProtection="1">
      <alignment vertical="center"/>
      <protection locked="0"/>
    </xf>
    <xf numFmtId="0" fontId="1" fillId="5" borderId="0" xfId="0" applyFont="1" applyFill="1"/>
    <xf numFmtId="0" fontId="0" fillId="5" borderId="0" xfId="0" applyFill="1"/>
    <xf numFmtId="0" fontId="27" fillId="2" borderId="42" xfId="0" applyFont="1" applyFill="1" applyBorder="1" applyAlignment="1">
      <alignment horizontal="left"/>
    </xf>
    <xf numFmtId="0" fontId="27" fillId="2" borderId="42" xfId="0" applyFont="1" applyFill="1" applyBorder="1" applyAlignment="1">
      <alignment horizontal="center"/>
    </xf>
    <xf numFmtId="0" fontId="28" fillId="0" borderId="42" xfId="0" applyFont="1" applyBorder="1"/>
    <xf numFmtId="0" fontId="28" fillId="0" borderId="42"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9" fontId="0" fillId="0" borderId="0" xfId="1" applyFont="1" applyAlignment="1">
      <alignment horizontal="center" vertical="center"/>
    </xf>
    <xf numFmtId="9" fontId="1" fillId="0" borderId="0" xfId="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0" fillId="0" borderId="49" xfId="2" applyFont="1" applyBorder="1" applyAlignment="1" applyProtection="1">
      <alignment horizontal="center" vertical="center"/>
      <protection locked="0"/>
    </xf>
    <xf numFmtId="0" fontId="30" fillId="0" borderId="50" xfId="2" applyFont="1" applyBorder="1" applyAlignment="1" applyProtection="1">
      <alignment horizontal="center" vertical="center"/>
      <protection locked="0"/>
    </xf>
    <xf numFmtId="0" fontId="30"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30" fillId="0" borderId="58" xfId="2" applyFont="1" applyBorder="1" applyAlignment="1" applyProtection="1">
      <alignment horizontal="center"/>
      <protection locked="0"/>
    </xf>
    <xf numFmtId="0" fontId="30" fillId="0" borderId="59" xfId="2" applyFont="1" applyBorder="1" applyProtection="1">
      <protection locked="0"/>
    </xf>
    <xf numFmtId="0" fontId="30" fillId="0" borderId="59" xfId="2" applyFont="1" applyBorder="1" applyAlignment="1" applyProtection="1">
      <alignment horizontal="center"/>
      <protection locked="0"/>
    </xf>
    <xf numFmtId="0" fontId="30"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0"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0" fillId="0" borderId="49" xfId="2" applyFont="1" applyBorder="1" applyAlignment="1" applyProtection="1">
      <alignment horizontal="center"/>
      <protection locked="0"/>
    </xf>
    <xf numFmtId="0" fontId="30" fillId="0" borderId="50" xfId="2" applyFont="1" applyBorder="1" applyAlignment="1" applyProtection="1">
      <alignment horizontal="center"/>
      <protection locked="0"/>
    </xf>
    <xf numFmtId="0" fontId="30" fillId="0" borderId="77" xfId="2" applyFont="1" applyBorder="1" applyAlignment="1" applyProtection="1">
      <alignment horizontal="right"/>
      <protection locked="0"/>
    </xf>
    <xf numFmtId="0" fontId="15" fillId="0" borderId="78" xfId="2" applyFont="1" applyBorder="1" applyProtection="1">
      <protection locked="0"/>
    </xf>
    <xf numFmtId="0" fontId="1" fillId="7" borderId="79" xfId="2" applyFill="1" applyBorder="1" applyAlignment="1" applyProtection="1">
      <alignment horizontal="center" vertical="center"/>
      <protection locked="0"/>
    </xf>
    <xf numFmtId="0" fontId="1" fillId="7" borderId="80" xfId="2" applyFill="1" applyBorder="1" applyAlignment="1" applyProtection="1">
      <alignment horizontal="center" vertical="center"/>
      <protection locked="0"/>
    </xf>
    <xf numFmtId="165" fontId="0" fillId="0" borderId="81" xfId="3" applyNumberFormat="1" applyFont="1" applyBorder="1" applyAlignment="1" applyProtection="1">
      <alignment vertical="center"/>
    </xf>
    <xf numFmtId="0" fontId="1" fillId="0" borderId="82"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9"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83" xfId="2" applyFill="1" applyBorder="1" applyAlignment="1">
      <alignment horizontal="center"/>
    </xf>
    <xf numFmtId="0" fontId="9" fillId="2" borderId="40" xfId="0" applyFont="1" applyFill="1" applyBorder="1" applyAlignment="1" applyProtection="1">
      <alignment horizontal="left" vertical="center"/>
    </xf>
    <xf numFmtId="0" fontId="0" fillId="0" borderId="7" xfId="0" applyBorder="1" applyAlignment="1" applyProtection="1">
      <alignment vertical="center"/>
    </xf>
    <xf numFmtId="0" fontId="0" fillId="0" borderId="8" xfId="0" applyBorder="1" applyAlignment="1" applyProtection="1">
      <alignment vertical="center"/>
    </xf>
    <xf numFmtId="0" fontId="10"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4" fontId="21" fillId="0" borderId="0" xfId="0" applyNumberFormat="1" applyFont="1" applyFill="1" applyBorder="1" applyAlignment="1" applyProtection="1">
      <alignment horizontal="right"/>
    </xf>
    <xf numFmtId="0" fontId="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Alignment="1" applyProtection="1">
      <alignment vertical="center"/>
      <protection locked="0"/>
    </xf>
    <xf numFmtId="0" fontId="0" fillId="0" borderId="0" xfId="0" applyNumberFormat="1" applyFill="1" applyBorder="1" applyAlignment="1" applyProtection="1">
      <alignment vertical="center"/>
      <protection locked="0"/>
    </xf>
    <xf numFmtId="14" fontId="0" fillId="0" borderId="0" xfId="0" applyNumberFormat="1" applyFill="1" applyBorder="1" applyAlignment="1" applyProtection="1">
      <alignment vertical="center"/>
      <protection locked="0"/>
    </xf>
    <xf numFmtId="0" fontId="1" fillId="0" borderId="44" xfId="2" applyFill="1" applyBorder="1" applyAlignment="1">
      <alignment horizontal="center" vertical="center" shrinkToFit="1"/>
    </xf>
    <xf numFmtId="0" fontId="1" fillId="0" borderId="44" xfId="2" applyFill="1" applyBorder="1" applyAlignment="1" applyProtection="1">
      <alignment horizontal="center" vertical="center"/>
      <protection locked="0"/>
    </xf>
    <xf numFmtId="0" fontId="1" fillId="0" borderId="44" xfId="2" applyFill="1" applyBorder="1" applyAlignment="1">
      <alignment horizontal="center" vertical="center"/>
    </xf>
    <xf numFmtId="0" fontId="1" fillId="0" borderId="0" xfId="2" applyFill="1" applyBorder="1" applyAlignment="1">
      <alignment horizontal="center" vertical="center" shrinkToFit="1"/>
    </xf>
    <xf numFmtId="0" fontId="1" fillId="0" borderId="0" xfId="2" applyFill="1" applyBorder="1" applyAlignment="1" applyProtection="1">
      <alignment horizontal="center" vertical="center"/>
      <protection locked="0"/>
    </xf>
    <xf numFmtId="0" fontId="1" fillId="0" borderId="0" xfId="2" applyFill="1" applyBorder="1" applyAlignment="1">
      <alignment horizontal="center" vertical="center"/>
    </xf>
    <xf numFmtId="0" fontId="16" fillId="0" borderId="0" xfId="0"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28" fillId="0" borderId="27" xfId="0" applyFont="1" applyBorder="1"/>
    <xf numFmtId="0" fontId="28" fillId="0" borderId="27" xfId="0" applyFont="1" applyBorder="1" applyAlignment="1">
      <alignment horizontal="center"/>
    </xf>
    <xf numFmtId="0" fontId="28" fillId="0" borderId="0" xfId="0" applyFont="1" applyBorder="1"/>
    <xf numFmtId="0" fontId="28" fillId="0" borderId="0" xfId="0" applyFont="1" applyBorder="1" applyAlignment="1">
      <alignment horizontal="center"/>
    </xf>
    <xf numFmtId="0" fontId="28" fillId="0" borderId="0" xfId="0" applyFont="1" applyBorder="1" applyAlignment="1">
      <alignment horizontal="center"/>
    </xf>
    <xf numFmtId="0" fontId="20" fillId="0" borderId="0" xfId="0" applyFont="1" applyFill="1" applyBorder="1" applyAlignment="1" applyProtection="1">
      <alignment horizontal="left"/>
    </xf>
    <xf numFmtId="0" fontId="17" fillId="0" borderId="40" xfId="0" applyFont="1" applyBorder="1" applyAlignment="1" applyProtection="1">
      <alignment horizontal="center" vertical="center"/>
    </xf>
    <xf numFmtId="0" fontId="20" fillId="0" borderId="0" xfId="0" applyFont="1" applyBorder="1" applyAlignment="1" applyProtection="1">
      <alignment horizontal="left"/>
    </xf>
    <xf numFmtId="0" fontId="17" fillId="0" borderId="40" xfId="0" applyFont="1" applyBorder="1" applyAlignment="1" applyProtection="1">
      <alignment horizontal="left" vertical="center"/>
    </xf>
    <xf numFmtId="0" fontId="17" fillId="0" borderId="0" xfId="0" applyFont="1" applyFill="1" applyBorder="1" applyAlignment="1" applyProtection="1">
      <alignment horizontal="left" vertical="center"/>
    </xf>
    <xf numFmtId="0" fontId="17" fillId="0" borderId="0" xfId="0" applyFont="1" applyFill="1" applyBorder="1" applyAlignment="1" applyProtection="1">
      <alignment horizontal="center" vertical="center"/>
    </xf>
    <xf numFmtId="0" fontId="17" fillId="0" borderId="0" xfId="0" quotePrefix="1" applyFont="1" applyFill="1" applyBorder="1" applyAlignment="1" applyProtection="1">
      <alignment horizontal="center" vertical="center"/>
    </xf>
    <xf numFmtId="0" fontId="2" fillId="0" borderId="21" xfId="0"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9" fontId="17" fillId="0" borderId="0" xfId="1" applyFont="1" applyFill="1" applyBorder="1" applyAlignment="1" applyProtection="1">
      <alignment horizontal="right" vertical="center"/>
    </xf>
    <xf numFmtId="0" fontId="2" fillId="0" borderId="21" xfId="0" quotePrefix="1" applyNumberFormat="1" applyFont="1" applyBorder="1" applyAlignment="1" applyProtection="1">
      <alignment horizontal="center" vertical="center"/>
    </xf>
    <xf numFmtId="0" fontId="2" fillId="0" borderId="0" xfId="0" quotePrefix="1"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2" fillId="0" borderId="22" xfId="0" quotePrefix="1" applyNumberFormat="1" applyFont="1" applyBorder="1" applyAlignment="1" applyProtection="1">
      <alignment horizontal="center" vertical="center"/>
    </xf>
    <xf numFmtId="0" fontId="17" fillId="0" borderId="0" xfId="0" applyNumberFormat="1" applyFont="1" applyFill="1" applyBorder="1" applyAlignment="1" applyProtection="1">
      <alignment horizontal="right" vertical="center"/>
    </xf>
    <xf numFmtId="0" fontId="17" fillId="0" borderId="23" xfId="0" applyFont="1" applyBorder="1" applyAlignment="1" applyProtection="1">
      <alignment horizontal="center" vertical="center"/>
    </xf>
    <xf numFmtId="0" fontId="17" fillId="0" borderId="24" xfId="0" quotePrefix="1" applyFont="1" applyBorder="1" applyAlignment="1" applyProtection="1">
      <alignment horizontal="center" vertical="center"/>
    </xf>
    <xf numFmtId="0" fontId="17" fillId="0" borderId="23" xfId="0" quotePrefix="1" applyFont="1" applyBorder="1" applyAlignment="1" applyProtection="1">
      <alignment horizontal="center" vertical="center"/>
    </xf>
    <xf numFmtId="0" fontId="17" fillId="0" borderId="1" xfId="0" applyFont="1" applyBorder="1" applyAlignment="1" applyProtection="1">
      <alignment horizontal="left" vertical="center"/>
    </xf>
    <xf numFmtId="0" fontId="17" fillId="0" borderId="2" xfId="0" applyFont="1" applyBorder="1" applyAlignment="1" applyProtection="1">
      <alignment horizontal="left" vertical="center"/>
    </xf>
    <xf numFmtId="0" fontId="17" fillId="0" borderId="34" xfId="0" applyFont="1" applyBorder="1" applyAlignment="1" applyProtection="1">
      <alignment horizontal="left" vertical="center"/>
    </xf>
    <xf numFmtId="0" fontId="17" fillId="0" borderId="23" xfId="0" applyFont="1" applyBorder="1" applyAlignment="1" applyProtection="1">
      <alignment horizontal="left" vertical="center"/>
    </xf>
    <xf numFmtId="0" fontId="17" fillId="0" borderId="25" xfId="0" applyFont="1" applyBorder="1" applyAlignment="1" applyProtection="1">
      <alignment horizontal="left" vertical="center"/>
    </xf>
    <xf numFmtId="0" fontId="17" fillId="0" borderId="41" xfId="0" applyFont="1" applyBorder="1" applyAlignment="1" applyProtection="1">
      <alignment horizontal="left" vertical="center"/>
    </xf>
    <xf numFmtId="0" fontId="17" fillId="0" borderId="25" xfId="0" quotePrefix="1" applyFont="1" applyBorder="1" applyAlignment="1" applyProtection="1">
      <alignment horizontal="center" vertical="center"/>
    </xf>
    <xf numFmtId="0" fontId="17" fillId="0" borderId="24" xfId="0" applyFont="1" applyBorder="1" applyAlignment="1" applyProtection="1">
      <alignment horizontal="center" vertical="center"/>
    </xf>
    <xf numFmtId="0" fontId="17" fillId="0" borderId="25" xfId="0" applyNumberFormat="1" applyFont="1" applyBorder="1" applyAlignment="1" applyProtection="1">
      <alignment horizontal="right" vertical="center"/>
    </xf>
    <xf numFmtId="0" fontId="17" fillId="0" borderId="0" xfId="0" applyFont="1" applyBorder="1" applyAlignment="1" applyProtection="1">
      <alignment horizontal="left" vertical="center"/>
    </xf>
    <xf numFmtId="0" fontId="17" fillId="0" borderId="0" xfId="0" quotePrefix="1" applyNumberFormat="1" applyFont="1" applyBorder="1" applyAlignment="1" applyProtection="1">
      <alignment horizontal="right" vertical="center"/>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17" fillId="0" borderId="0" xfId="0" quotePrefix="1" applyNumberFormat="1" applyFont="1" applyFill="1" applyBorder="1" applyAlignment="1" applyProtection="1">
      <alignment horizontal="right" vertical="center"/>
    </xf>
    <xf numFmtId="9" fontId="17" fillId="0" borderId="0" xfId="1" applyNumberFormat="1" applyFont="1" applyFill="1" applyBorder="1" applyAlignment="1" applyProtection="1">
      <alignment horizontal="right" vertical="center"/>
    </xf>
    <xf numFmtId="0" fontId="35" fillId="2" borderId="21" xfId="0" applyFont="1" applyFill="1" applyBorder="1" applyAlignment="1">
      <alignment horizontal="center" vertical="center" wrapText="1"/>
    </xf>
    <xf numFmtId="0" fontId="17" fillId="0" borderId="35"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20" xfId="0" applyFont="1" applyBorder="1" applyAlignment="1" applyProtection="1">
      <alignment horizontal="center"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9" fontId="17" fillId="0" borderId="2" xfId="1" applyNumberFormat="1" applyFont="1" applyBorder="1" applyAlignment="1" applyProtection="1">
      <alignment horizontal="right" vertical="center"/>
    </xf>
    <xf numFmtId="9" fontId="17" fillId="0" borderId="20" xfId="1" applyNumberFormat="1" applyFont="1" applyBorder="1" applyAlignment="1" applyProtection="1">
      <alignment horizontal="right" vertical="center"/>
    </xf>
    <xf numFmtId="0" fontId="36" fillId="2" borderId="21" xfId="0" applyFont="1" applyFill="1" applyBorder="1" applyAlignment="1">
      <alignment horizontal="center" vertical="center" wrapText="1"/>
    </xf>
    <xf numFmtId="0" fontId="36" fillId="2" borderId="2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36"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36" xfId="0" applyFont="1" applyFill="1" applyBorder="1" applyAlignment="1">
      <alignment horizontal="center" vertical="center" wrapText="1"/>
    </xf>
    <xf numFmtId="0" fontId="13" fillId="2" borderId="23" xfId="0" applyFont="1" applyFill="1" applyBorder="1" applyAlignment="1" applyProtection="1">
      <alignment horizontal="left" vertical="center"/>
    </xf>
    <xf numFmtId="0" fontId="13" fillId="2" borderId="25"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4" fillId="2" borderId="40" xfId="0" applyFont="1" applyFill="1" applyBorder="1" applyAlignment="1" applyProtection="1">
      <alignment horizontal="left" vertical="center"/>
    </xf>
    <xf numFmtId="0" fontId="14" fillId="2" borderId="40" xfId="0" applyNumberFormat="1" applyFont="1" applyFill="1" applyBorder="1" applyAlignment="1" applyProtection="1">
      <alignment horizontal="left" vertical="center"/>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0" fontId="19" fillId="0" borderId="0" xfId="0" applyFont="1" applyAlignment="1" applyProtection="1">
      <alignment horizontal="center" vertical="center"/>
    </xf>
    <xf numFmtId="0" fontId="22" fillId="3" borderId="0" xfId="0" applyFont="1" applyFill="1" applyAlignment="1" applyProtection="1">
      <alignment horizontal="center" vertical="center"/>
    </xf>
    <xf numFmtId="0" fontId="15" fillId="3" borderId="0" xfId="0" applyFont="1" applyFill="1" applyBorder="1" applyAlignment="1" applyProtection="1">
      <alignment horizontal="center" vertical="center"/>
    </xf>
    <xf numFmtId="0" fontId="35" fillId="2" borderId="22"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36" xfId="0" applyFont="1" applyFill="1" applyBorder="1" applyAlignment="1">
      <alignment horizontal="center" vertical="center" wrapText="1"/>
    </xf>
    <xf numFmtId="0" fontId="41" fillId="2" borderId="21" xfId="0" applyFont="1" applyFill="1" applyBorder="1" applyAlignment="1">
      <alignment horizontal="center" vertical="center" wrapText="1"/>
    </xf>
    <xf numFmtId="0" fontId="41" fillId="2" borderId="22"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36" xfId="0" applyFont="1" applyFill="1" applyBorder="1" applyAlignment="1">
      <alignment horizontal="center" vertical="center" wrapText="1"/>
    </xf>
    <xf numFmtId="0" fontId="38" fillId="2" borderId="21" xfId="0" applyFont="1" applyFill="1" applyBorder="1" applyAlignment="1">
      <alignment horizontal="left" vertical="center" wrapText="1"/>
    </xf>
    <xf numFmtId="0" fontId="39" fillId="2" borderId="22" xfId="0" applyFont="1" applyFill="1" applyBorder="1" applyAlignment="1">
      <alignment horizontal="left" vertical="center" wrapText="1"/>
    </xf>
    <xf numFmtId="0" fontId="39" fillId="2" borderId="3" xfId="0" applyFont="1" applyFill="1" applyBorder="1" applyAlignment="1">
      <alignment horizontal="left" vertical="center" wrapText="1"/>
    </xf>
    <xf numFmtId="0" fontId="39" fillId="2" borderId="36" xfId="0" applyFont="1" applyFill="1" applyBorder="1" applyAlignment="1">
      <alignment horizontal="left" vertical="center" wrapText="1"/>
    </xf>
    <xf numFmtId="0" fontId="3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35"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40"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8" fillId="0" borderId="0" xfId="0" applyFont="1" applyFill="1" applyBorder="1" applyAlignment="1" applyProtection="1">
      <alignment horizontal="center" vertical="center" wrapText="1"/>
    </xf>
    <xf numFmtId="0" fontId="15" fillId="0" borderId="23" xfId="0" applyFont="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22" xfId="0" applyFont="1" applyBorder="1" applyAlignment="1" applyProtection="1">
      <alignment horizontal="center" vertical="center"/>
    </xf>
    <xf numFmtId="0" fontId="34" fillId="0" borderId="11"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34" fillId="0" borderId="0" xfId="0" applyFont="1" applyFill="1" applyBorder="1" applyAlignment="1" applyProtection="1">
      <alignment horizontal="left" vertical="center"/>
      <protection locked="0"/>
    </xf>
    <xf numFmtId="0" fontId="15" fillId="0" borderId="0" xfId="0" applyFont="1" applyFill="1" applyBorder="1" applyAlignment="1" applyProtection="1">
      <alignment horizontal="center" vertical="center"/>
    </xf>
    <xf numFmtId="0" fontId="13" fillId="2" borderId="24" xfId="0" applyFont="1" applyFill="1" applyBorder="1" applyAlignment="1" applyProtection="1">
      <alignment horizontal="left" vertical="center"/>
    </xf>
    <xf numFmtId="0" fontId="13" fillId="2" borderId="22" xfId="0" applyFont="1" applyFill="1" applyBorder="1" applyAlignment="1" applyProtection="1">
      <alignment horizontal="left" vertical="center"/>
    </xf>
    <xf numFmtId="14" fontId="18" fillId="2" borderId="40" xfId="0" applyNumberFormat="1" applyFont="1" applyFill="1" applyBorder="1" applyAlignment="1" applyProtection="1">
      <alignment horizontal="center" vertical="center"/>
    </xf>
    <xf numFmtId="14" fontId="18" fillId="2" borderId="36" xfId="0" applyNumberFormat="1" applyFont="1" applyFill="1" applyBorder="1" applyAlignment="1" applyProtection="1">
      <alignment horizontal="center" vertical="center"/>
    </xf>
    <xf numFmtId="0" fontId="28" fillId="0" borderId="42" xfId="0" applyFont="1" applyBorder="1" applyAlignment="1">
      <alignment horizontal="center"/>
    </xf>
    <xf numFmtId="0" fontId="25" fillId="2" borderId="2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0" fontId="25" fillId="2" borderId="0" xfId="0" applyFont="1" applyFill="1" applyAlignment="1">
      <alignment horizontal="left" vertical="center"/>
    </xf>
    <xf numFmtId="0" fontId="25" fillId="2" borderId="30" xfId="0" applyFont="1" applyFill="1" applyBorder="1" applyAlignment="1">
      <alignment horizontal="left" vertical="center"/>
    </xf>
    <xf numFmtId="0" fontId="26" fillId="2" borderId="31" xfId="0" applyFont="1" applyFill="1" applyBorder="1" applyAlignment="1">
      <alignment horizontal="left" shrinkToFit="1"/>
    </xf>
    <xf numFmtId="0" fontId="26" fillId="2" borderId="32" xfId="0" applyFont="1" applyFill="1" applyBorder="1" applyAlignment="1">
      <alignment horizontal="left" shrinkToFit="1"/>
    </xf>
    <xf numFmtId="0" fontId="26" fillId="2" borderId="32" xfId="0" applyFont="1" applyFill="1" applyBorder="1" applyAlignment="1">
      <alignment vertical="center" shrinkToFit="1"/>
    </xf>
    <xf numFmtId="0" fontId="26" fillId="2" borderId="32" xfId="0" applyFont="1" applyFill="1" applyBorder="1" applyAlignment="1">
      <alignment horizontal="right" shrinkToFit="1"/>
    </xf>
    <xf numFmtId="0" fontId="26" fillId="2" borderId="33" xfId="0" applyFont="1" applyFill="1" applyBorder="1" applyAlignment="1">
      <alignment horizontal="right" shrinkToFit="1"/>
    </xf>
    <xf numFmtId="0" fontId="27" fillId="2" borderId="42" xfId="0" applyFont="1" applyFill="1" applyBorder="1" applyAlignment="1">
      <alignment horizontal="center"/>
    </xf>
    <xf numFmtId="0" fontId="28" fillId="0" borderId="27" xfId="0" applyFont="1" applyBorder="1" applyAlignment="1">
      <alignment horizontal="center"/>
    </xf>
    <xf numFmtId="0" fontId="28" fillId="0" borderId="0" xfId="0" applyFont="1" applyBorder="1" applyAlignment="1">
      <alignment horizontal="center"/>
    </xf>
    <xf numFmtId="0" fontId="30" fillId="8" borderId="88" xfId="2" applyFont="1" applyFill="1" applyBorder="1" applyAlignment="1">
      <alignment horizontal="right"/>
    </xf>
    <xf numFmtId="0" fontId="30" fillId="8" borderId="64" xfId="2" applyFont="1" applyFill="1" applyBorder="1" applyAlignment="1">
      <alignment horizontal="right"/>
    </xf>
    <xf numFmtId="0" fontId="30" fillId="8" borderId="89" xfId="2" applyFont="1" applyFill="1" applyBorder="1" applyAlignment="1">
      <alignment horizontal="right"/>
    </xf>
    <xf numFmtId="0" fontId="30" fillId="8" borderId="80" xfId="2" applyFont="1" applyFill="1" applyBorder="1" applyAlignment="1">
      <alignment horizontal="right"/>
    </xf>
    <xf numFmtId="0" fontId="33" fillId="0" borderId="46" xfId="2" applyFont="1" applyBorder="1" applyAlignment="1" applyProtection="1">
      <alignment horizontal="left" vertical="center"/>
      <protection locked="0"/>
    </xf>
    <xf numFmtId="0" fontId="33" fillId="0" borderId="47" xfId="2" applyFont="1" applyBorder="1" applyAlignment="1" applyProtection="1">
      <alignment horizontal="left" vertical="center"/>
      <protection locked="0"/>
    </xf>
    <xf numFmtId="0" fontId="33" fillId="0" borderId="48" xfId="2" applyFont="1" applyBorder="1" applyAlignment="1" applyProtection="1">
      <alignment horizontal="left" vertical="center"/>
      <protection locked="0"/>
    </xf>
    <xf numFmtId="0" fontId="1" fillId="7" borderId="80" xfId="2" applyFill="1" applyBorder="1" applyAlignment="1" applyProtection="1">
      <alignment horizontal="center" vertical="center"/>
      <protection locked="0"/>
    </xf>
    <xf numFmtId="0" fontId="29" fillId="6" borderId="43" xfId="2" applyFont="1" applyFill="1" applyBorder="1" applyAlignment="1" applyProtection="1">
      <alignment horizontal="left"/>
      <protection locked="0"/>
    </xf>
    <xf numFmtId="0" fontId="29" fillId="6" borderId="44" xfId="2" applyFont="1" applyFill="1" applyBorder="1" applyAlignment="1" applyProtection="1">
      <alignment horizontal="left"/>
      <protection locked="0"/>
    </xf>
    <xf numFmtId="0" fontId="29" fillId="6" borderId="45" xfId="2" applyFont="1" applyFill="1" applyBorder="1" applyAlignment="1" applyProtection="1">
      <alignment horizontal="left"/>
      <protection locked="0"/>
    </xf>
    <xf numFmtId="0" fontId="32" fillId="5" borderId="84" xfId="2" applyFont="1" applyFill="1" applyBorder="1" applyAlignment="1" applyProtection="1">
      <alignment horizontal="right"/>
      <protection locked="0"/>
    </xf>
    <xf numFmtId="0" fontId="32" fillId="5" borderId="85" xfId="2" applyFont="1" applyFill="1" applyBorder="1" applyAlignment="1" applyProtection="1">
      <alignment horizontal="right"/>
      <protection locked="0"/>
    </xf>
    <xf numFmtId="0" fontId="30" fillId="8" borderId="86" xfId="2" applyFont="1" applyFill="1" applyBorder="1" applyAlignment="1">
      <alignment horizontal="right"/>
    </xf>
    <xf numFmtId="0" fontId="30" fillId="8" borderId="50" xfId="2" applyFont="1" applyFill="1" applyBorder="1" applyAlignment="1">
      <alignment horizontal="right"/>
    </xf>
    <xf numFmtId="0" fontId="30" fillId="0" borderId="50" xfId="2" applyFont="1" applyBorder="1" applyAlignment="1" applyProtection="1">
      <alignment horizontal="center"/>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1" fillId="8" borderId="25" xfId="2" applyFont="1" applyFill="1" applyBorder="1" applyAlignment="1">
      <alignment horizontal="left" vertical="top" wrapText="1"/>
    </xf>
    <xf numFmtId="0" fontId="31" fillId="8" borderId="67" xfId="2" applyFont="1" applyFill="1" applyBorder="1" applyAlignment="1">
      <alignment horizontal="left" vertical="top" wrapText="1"/>
    </xf>
    <xf numFmtId="0" fontId="31" fillId="8" borderId="0" xfId="2" applyFont="1" applyFill="1" applyAlignment="1">
      <alignment horizontal="left" vertical="top" wrapText="1"/>
    </xf>
    <xf numFmtId="0" fontId="31" fillId="8" borderId="62" xfId="2" applyFont="1" applyFill="1" applyBorder="1" applyAlignment="1">
      <alignment horizontal="left" vertical="top" wrapText="1"/>
    </xf>
    <xf numFmtId="0" fontId="31" fillId="8" borderId="72" xfId="2" applyFont="1" applyFill="1" applyBorder="1" applyAlignment="1">
      <alignment horizontal="left" vertical="top" wrapText="1"/>
    </xf>
    <xf numFmtId="0" fontId="31" fillId="8" borderId="73" xfId="2" applyFont="1" applyFill="1" applyBorder="1" applyAlignment="1">
      <alignment horizontal="left" vertical="top" wrapText="1"/>
    </xf>
    <xf numFmtId="0" fontId="29" fillId="6" borderId="74" xfId="2" applyFont="1" applyFill="1" applyBorder="1" applyAlignment="1" applyProtection="1">
      <alignment horizontal="left"/>
      <protection locked="0"/>
    </xf>
    <xf numFmtId="0" fontId="29" fillId="6" borderId="75" xfId="2" applyFont="1" applyFill="1" applyBorder="1" applyAlignment="1" applyProtection="1">
      <alignment horizontal="left"/>
      <protection locked="0"/>
    </xf>
    <xf numFmtId="0" fontId="29" fillId="6" borderId="76" xfId="2" applyFont="1" applyFill="1" applyBorder="1" applyAlignment="1" applyProtection="1">
      <alignment horizontal="left"/>
      <protection locked="0"/>
    </xf>
    <xf numFmtId="49" fontId="1" fillId="5" borderId="0" xfId="0" applyNumberFormat="1" applyFont="1" applyFill="1" applyAlignment="1">
      <alignment horizontal="left" vertical="top" wrapText="1"/>
    </xf>
    <xf numFmtId="0" fontId="24" fillId="4" borderId="0" xfId="0" applyFont="1" applyFill="1" applyAlignment="1">
      <alignment horizontal="center"/>
    </xf>
  </cellXfs>
  <cellStyles count="4">
    <cellStyle name="Komma 2" xfId="3" xr:uid="{F14DB9B6-48D2-4F38-A662-EB0186A6768E}"/>
    <cellStyle name="Prozent" xfId="1" builtinId="5"/>
    <cellStyle name="Standard" xfId="0" builtinId="0"/>
    <cellStyle name="Standard 2" xfId="2" xr:uid="{F8146C7E-9A33-430F-8D3E-FCF7C5F923E4}"/>
  </cellStyles>
  <dxfs count="642">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top style="thin">
          <color auto="1"/>
        </top>
        <vertical/>
        <horizontal/>
      </border>
    </dxf>
    <dxf>
      <border>
        <left style="thin">
          <color auto="1"/>
        </left>
        <right style="hair">
          <color auto="1"/>
        </right>
        <top style="thin">
          <color auto="1"/>
        </top>
        <vertical/>
        <horizontal/>
      </border>
    </dxf>
    <dxf>
      <border>
        <left style="hair">
          <color auto="1"/>
        </left>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border>
        <right style="thin">
          <color auto="1"/>
        </right>
        <top style="thin">
          <color auto="1"/>
        </top>
        <vertical/>
        <horizontal/>
      </border>
    </dxf>
    <dxf>
      <fill>
        <patternFill>
          <bgColor theme="5" tint="0.59996337778862885"/>
        </patternFill>
      </fill>
    </dxf>
    <dxf>
      <border>
        <bottom style="thin">
          <color auto="1"/>
        </bottom>
        <vertical/>
        <horizontal/>
      </border>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6" tint="0.59996337778862885"/>
        </patternFill>
      </fill>
    </dxf>
    <dxf>
      <font>
        <b/>
        <i val="0"/>
        <color theme="1"/>
      </font>
    </dxf>
    <dxf>
      <fill>
        <patternFill>
          <bgColor rgb="FFFFC000"/>
        </patternFill>
      </fill>
    </dxf>
    <dxf>
      <font>
        <color theme="0"/>
      </font>
    </dxf>
    <dxf>
      <fill>
        <patternFill>
          <bgColor rgb="FFFFC000"/>
        </patternFill>
      </fill>
    </dxf>
    <dxf>
      <font>
        <color theme="0"/>
      </font>
      <fill>
        <patternFill patternType="none">
          <bgColor auto="1"/>
        </patternFill>
      </fill>
    </dxf>
    <dxf>
      <font>
        <color theme="0"/>
      </font>
      <fill>
        <patternFill patternType="none">
          <bgColor auto="1"/>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2496264848369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404-45DF-9E3A-5ED4CBF2FD2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404-45DF-9E3A-5ED4CBF2FD2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404-45DF-9E3A-5ED4CBF2FD2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404-45DF-9E3A-5ED4CBF2FD2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404-45DF-9E3A-5ED4CBF2FD2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404-45DF-9E3A-5ED4CBF2FD2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404-45DF-9E3A-5ED4CBF2FD2C}"/>
            </c:ext>
          </c:extLst>
        </c:ser>
        <c:ser>
          <c:idx val="0"/>
          <c:order val="7"/>
          <c:tx>
            <c:v>Messwerte</c:v>
          </c:tx>
          <c:marker>
            <c:symbol val="circle"/>
            <c:size val="6"/>
            <c:spPr>
              <a:solidFill>
                <a:srgbClr val="FF0000"/>
              </a:solidFill>
              <a:ln w="9525"/>
            </c:spPr>
          </c:marker>
          <c:xVal>
            <c:numRef>
              <c:f>Hilfstabelle!$E$343:$E$367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Hilfstabelle!$D$343:$D$367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404-45DF-9E3A-5ED4CBF2FD2C}"/>
            </c:ext>
          </c:extLst>
        </c:ser>
        <c:dLbls>
          <c:showLegendKey val="0"/>
          <c:showVal val="0"/>
          <c:showCatName val="0"/>
          <c:showSerName val="0"/>
          <c:showPercent val="0"/>
          <c:showBubbleSize val="0"/>
        </c:dLbls>
        <c:axId val="89740800"/>
        <c:axId val="89742720"/>
      </c:scatterChart>
      <c:valAx>
        <c:axId val="8974080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742720"/>
        <c:crossesAt val="0"/>
        <c:crossBetween val="midCat"/>
        <c:majorUnit val="1"/>
      </c:valAx>
      <c:valAx>
        <c:axId val="8974272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74080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414646965780424E-2"/>
          <c:y val="4.0876282510140761E-3"/>
          <c:w val="0.97425739568629233"/>
          <c:h val="0.9920123478883320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A82-4D5F-8F9D-B1EF7758D03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A82-4D5F-8F9D-B1EF7758D03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A82-4D5F-8F9D-B1EF7758D03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A82-4D5F-8F9D-B1EF7758D03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A82-4D5F-8F9D-B1EF7758D03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A82-4D5F-8F9D-B1EF7758D03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A82-4D5F-8F9D-B1EF7758D03D}"/>
            </c:ext>
          </c:extLst>
        </c:ser>
        <c:ser>
          <c:idx val="0"/>
          <c:order val="7"/>
          <c:tx>
            <c:v>Messwerte</c:v>
          </c:tx>
          <c:marker>
            <c:symbol val="circle"/>
            <c:size val="6"/>
            <c:spPr>
              <a:solidFill>
                <a:srgbClr val="FF0000"/>
              </a:solidFill>
              <a:ln w="9525"/>
            </c:spPr>
          </c:marker>
          <c:xVal>
            <c:numRef>
              <c:f>Hilfstabelle!$E$371:$E$395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Hilfstabelle!$D$371:$D$395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A82-4D5F-8F9D-B1EF7758D03D}"/>
            </c:ext>
          </c:extLst>
        </c:ser>
        <c:dLbls>
          <c:showLegendKey val="0"/>
          <c:showVal val="0"/>
          <c:showCatName val="0"/>
          <c:showSerName val="0"/>
          <c:showPercent val="0"/>
          <c:showBubbleSize val="0"/>
        </c:dLbls>
        <c:axId val="89201280"/>
        <c:axId val="89207552"/>
      </c:scatterChart>
      <c:valAx>
        <c:axId val="8920128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07552"/>
        <c:crossesAt val="0"/>
        <c:crossBetween val="midCat"/>
        <c:majorUnit val="1"/>
      </c:valAx>
      <c:valAx>
        <c:axId val="8920755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0128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312458778740599E-3"/>
          <c:y val="1.9609255257944751E-2"/>
          <c:w val="0.98308652230667859"/>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D6F-4134-A0DF-0626A177E6E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D6F-4134-A0DF-0626A177E6E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D6F-4134-A0DF-0626A177E6E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D6F-4134-A0DF-0626A177E6E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D6F-4134-A0DF-0626A177E6E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D6F-4134-A0DF-0626A177E6E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D6F-4134-A0DF-0626A177E6ED}"/>
            </c:ext>
          </c:extLst>
        </c:ser>
        <c:ser>
          <c:idx val="0"/>
          <c:order val="7"/>
          <c:tx>
            <c:v>Messwerte</c:v>
          </c:tx>
          <c:marker>
            <c:symbol val="circle"/>
            <c:size val="6"/>
            <c:spPr>
              <a:solidFill>
                <a:srgbClr val="FF0000"/>
              </a:solidFill>
              <a:ln w="9525"/>
            </c:spPr>
          </c:marker>
          <c:xVal>
            <c:numRef>
              <c:f>Hilfstabelle!$E$399:$E$423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Hilfstabelle!$D$399:$D$423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D6F-4134-A0DF-0626A177E6ED}"/>
            </c:ext>
          </c:extLst>
        </c:ser>
        <c:dLbls>
          <c:showLegendKey val="0"/>
          <c:showVal val="0"/>
          <c:showCatName val="0"/>
          <c:showSerName val="0"/>
          <c:showPercent val="0"/>
          <c:showBubbleSize val="0"/>
        </c:dLbls>
        <c:axId val="89261184"/>
        <c:axId val="89263104"/>
      </c:scatterChart>
      <c:valAx>
        <c:axId val="89261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63104"/>
        <c:crossesAt val="0"/>
        <c:crossBetween val="midCat"/>
        <c:majorUnit val="1"/>
      </c:valAx>
      <c:valAx>
        <c:axId val="8926310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61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123255363085467E-2"/>
          <c:w val="0.99241841593970292"/>
          <c:h val="0.98887673776247753"/>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69C-4EEE-9080-449FFB46F06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69C-4EEE-9080-449FFB46F06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69C-4EEE-9080-449FFB46F06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69C-4EEE-9080-449FFB46F06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69C-4EEE-9080-449FFB46F06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69C-4EEE-9080-449FFB46F06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69C-4EEE-9080-449FFB46F063}"/>
            </c:ext>
          </c:extLst>
        </c:ser>
        <c:ser>
          <c:idx val="0"/>
          <c:order val="7"/>
          <c:tx>
            <c:v>Messwerte</c:v>
          </c:tx>
          <c:marker>
            <c:symbol val="circle"/>
            <c:size val="6"/>
            <c:spPr>
              <a:solidFill>
                <a:srgbClr val="FF0000"/>
              </a:solidFill>
              <a:ln w="9525"/>
            </c:spPr>
          </c:marker>
          <c:xVal>
            <c:numRef>
              <c:f>Hilfstabelle!$E$427:$E$451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Hilfstabelle!$D$427:$D$451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69C-4EEE-9080-449FFB46F063}"/>
            </c:ext>
          </c:extLst>
        </c:ser>
        <c:dLbls>
          <c:showLegendKey val="0"/>
          <c:showVal val="0"/>
          <c:showCatName val="0"/>
          <c:showSerName val="0"/>
          <c:showPercent val="0"/>
          <c:showBubbleSize val="0"/>
        </c:dLbls>
        <c:axId val="89325568"/>
        <c:axId val="89327488"/>
      </c:scatterChart>
      <c:valAx>
        <c:axId val="893255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327488"/>
        <c:crossesAt val="0"/>
        <c:crossBetween val="midCat"/>
        <c:majorUnit val="1"/>
      </c:valAx>
      <c:valAx>
        <c:axId val="8932748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255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2554367127271E-3"/>
          <c:y val="1.1229170011798136E-2"/>
          <c:w val="0.99298674456328728"/>
          <c:h val="0.9887708299882018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99FC-4D77-9574-A451634F711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99FC-4D77-9574-A451634F711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99FC-4D77-9574-A451634F711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99FC-4D77-9574-A451634F711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99FC-4D77-9574-A451634F711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99FC-4D77-9574-A451634F711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99FC-4D77-9574-A451634F7112}"/>
            </c:ext>
          </c:extLst>
        </c:ser>
        <c:ser>
          <c:idx val="0"/>
          <c:order val="7"/>
          <c:tx>
            <c:v>Messwerte</c:v>
          </c:tx>
          <c:marker>
            <c:symbol val="circle"/>
            <c:size val="6"/>
            <c:spPr>
              <a:solidFill>
                <a:srgbClr val="FF0000"/>
              </a:solidFill>
              <a:ln w="9525"/>
            </c:spPr>
          </c:marker>
          <c:xVal>
            <c:numRef>
              <c:f>Hilfstabelle!$E$455:$E$479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Hilfstabelle!$D$455:$D$479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99FC-4D77-9574-A451634F7112}"/>
            </c:ext>
          </c:extLst>
        </c:ser>
        <c:dLbls>
          <c:showLegendKey val="0"/>
          <c:showVal val="0"/>
          <c:showCatName val="0"/>
          <c:showSerName val="0"/>
          <c:showPercent val="0"/>
          <c:showBubbleSize val="0"/>
        </c:dLbls>
        <c:axId val="89381120"/>
        <c:axId val="90112384"/>
      </c:scatterChart>
      <c:valAx>
        <c:axId val="893811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12384"/>
        <c:crossesAt val="0"/>
        <c:crossBetween val="midCat"/>
        <c:majorUnit val="1"/>
      </c:valAx>
      <c:valAx>
        <c:axId val="901123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811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34733045327334E-3"/>
          <c:y val="1.5938620804392255E-2"/>
          <c:w val="0.99294616542352998"/>
          <c:h val="0.9830139957179261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B73-430E-AD47-D4FE8C36458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B73-430E-AD47-D4FE8C36458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B73-430E-AD47-D4FE8C36458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B73-430E-AD47-D4FE8C36458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B73-430E-AD47-D4FE8C36458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B73-430E-AD47-D4FE8C36458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B73-430E-AD47-D4FE8C36458D}"/>
            </c:ext>
          </c:extLst>
        </c:ser>
        <c:ser>
          <c:idx val="0"/>
          <c:order val="7"/>
          <c:tx>
            <c:v>Messwerte</c:v>
          </c:tx>
          <c:marker>
            <c:symbol val="circle"/>
            <c:size val="6"/>
            <c:spPr>
              <a:solidFill>
                <a:srgbClr val="FF0000"/>
              </a:solidFill>
              <a:ln w="9525"/>
            </c:spPr>
          </c:marker>
          <c:xVal>
            <c:numRef>
              <c:f>Hilfstabelle!$E$483:$E$507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Hilfstabelle!$D$483:$D$507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B73-430E-AD47-D4FE8C36458D}"/>
            </c:ext>
          </c:extLst>
        </c:ser>
        <c:dLbls>
          <c:showLegendKey val="0"/>
          <c:showVal val="0"/>
          <c:showCatName val="0"/>
          <c:showSerName val="0"/>
          <c:showPercent val="0"/>
          <c:showBubbleSize val="0"/>
        </c:dLbls>
        <c:axId val="90154112"/>
        <c:axId val="90156032"/>
      </c:scatterChart>
      <c:valAx>
        <c:axId val="9015411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56032"/>
        <c:crossesAt val="0"/>
        <c:crossBetween val="midCat"/>
        <c:majorUnit val="1"/>
      </c:valAx>
      <c:valAx>
        <c:axId val="9015603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5411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 Type="http://schemas.openxmlformats.org/officeDocument/2006/relationships/image" Target="../media/image1.png"/><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139000</xdr:colOff>
      <xdr:row>0</xdr:row>
      <xdr:rowOff>47625</xdr:rowOff>
    </xdr:from>
    <xdr:to>
      <xdr:col>55</xdr:col>
      <xdr:colOff>745881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023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79962</xdr:rowOff>
    </xdr:from>
    <xdr:to>
      <xdr:col>17</xdr:col>
      <xdr:colOff>171450</xdr:colOff>
      <xdr:row>112</xdr:row>
      <xdr:rowOff>79962</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59552</xdr:rowOff>
    </xdr:from>
    <xdr:to>
      <xdr:col>35</xdr:col>
      <xdr:colOff>205153</xdr:colOff>
      <xdr:row>112</xdr:row>
      <xdr:rowOff>66676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55543</xdr:colOff>
      <xdr:row>83</xdr:row>
      <xdr:rowOff>28574</xdr:rowOff>
    </xdr:from>
    <xdr:to>
      <xdr:col>54</xdr:col>
      <xdr:colOff>94251</xdr:colOff>
      <xdr:row>112</xdr:row>
      <xdr:rowOff>113937</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54</xdr:col>
      <xdr:colOff>78644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2</xdr:col>
      <xdr:colOff>47504</xdr:colOff>
      <xdr:row>155</xdr:row>
      <xdr:rowOff>84777</xdr:rowOff>
    </xdr:from>
    <xdr:to>
      <xdr:col>17</xdr:col>
      <xdr:colOff>164224</xdr:colOff>
      <xdr:row>184</xdr:row>
      <xdr:rowOff>76201</xdr:rowOff>
    </xdr:to>
    <xdr:graphicFrame macro="">
      <xdr:nvGraphicFramePr>
        <xdr:cNvPr id="50" name="Diagramm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20</xdr:col>
      <xdr:colOff>4911</xdr:colOff>
      <xdr:row>155</xdr:row>
      <xdr:rowOff>57150</xdr:rowOff>
    </xdr:from>
    <xdr:to>
      <xdr:col>35</xdr:col>
      <xdr:colOff>190501</xdr:colOff>
      <xdr:row>184</xdr:row>
      <xdr:rowOff>114300</xdr:rowOff>
    </xdr:to>
    <xdr:graphicFrame macro="">
      <xdr:nvGraphicFramePr>
        <xdr:cNvPr id="51" name="Diagramm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38</xdr:col>
      <xdr:colOff>64412</xdr:colOff>
      <xdr:row>154</xdr:row>
      <xdr:rowOff>95250</xdr:rowOff>
    </xdr:from>
    <xdr:to>
      <xdr:col>54</xdr:col>
      <xdr:colOff>85561</xdr:colOff>
      <xdr:row>184</xdr:row>
      <xdr:rowOff>76200</xdr:rowOff>
    </xdr:to>
    <xdr:graphicFrame macro="">
      <xdr:nvGraphicFramePr>
        <xdr:cNvPr id="52" name="Diagramm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xdr:col>
      <xdr:colOff>45982</xdr:colOff>
      <xdr:row>191</xdr:row>
      <xdr:rowOff>0</xdr:rowOff>
    </xdr:from>
    <xdr:to>
      <xdr:col>17</xdr:col>
      <xdr:colOff>197827</xdr:colOff>
      <xdr:row>220</xdr:row>
      <xdr:rowOff>95251</xdr:rowOff>
    </xdr:to>
    <xdr:graphicFrame macro="">
      <xdr:nvGraphicFramePr>
        <xdr:cNvPr id="53" name="Diagramm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20</xdr:col>
      <xdr:colOff>40989</xdr:colOff>
      <xdr:row>190</xdr:row>
      <xdr:rowOff>152400</xdr:rowOff>
    </xdr:from>
    <xdr:to>
      <xdr:col>35</xdr:col>
      <xdr:colOff>186948</xdr:colOff>
      <xdr:row>220</xdr:row>
      <xdr:rowOff>73065</xdr:rowOff>
    </xdr:to>
    <xdr:graphicFrame macro="">
      <xdr:nvGraphicFramePr>
        <xdr:cNvPr id="54" name="Diagramm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38</xdr:col>
      <xdr:colOff>45983</xdr:colOff>
      <xdr:row>190</xdr:row>
      <xdr:rowOff>104775</xdr:rowOff>
    </xdr:from>
    <xdr:to>
      <xdr:col>54</xdr:col>
      <xdr:colOff>56494</xdr:colOff>
      <xdr:row>220</xdr:row>
      <xdr:rowOff>91275</xdr:rowOff>
    </xdr:to>
    <xdr:graphicFrame macro="">
      <xdr:nvGraphicFramePr>
        <xdr:cNvPr id="55" name="Diagramm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3" name="Grafik 2">
          <a:extLst>
            <a:ext uri="{FF2B5EF4-FFF2-40B4-BE49-F238E27FC236}">
              <a16:creationId xmlns:a16="http://schemas.microsoft.com/office/drawing/2014/main" id="{27FBD314-2F29-42BF-BC14-7DB00D1368E2}"/>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3A7788-5674-451A-97AC-EA29816AC102}" name="Tabelle17" displayName="Tabelle17" ref="Q6:Q9" totalsRowShown="0" headerRowDxfId="16" dataDxfId="15">
  <autoFilter ref="Q6:Q9" xr:uid="{3F3A7788-5674-451A-97AC-EA29816AC102}"/>
  <tableColumns count="1">
    <tableColumn id="1" xr3:uid="{447FA132-9792-4BD8-AC38-C99665A9985D}" name="Spalte1" dataDxfId="14"/>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A35856-D56C-4FEF-8227-8F1E557D0E10}" name="Tabelle28" displayName="Tabelle28" ref="Q12:Q17" totalsRowShown="0" headerRowDxfId="13" dataDxfId="12">
  <autoFilter ref="Q12:Q17" xr:uid="{DAA35856-D56C-4FEF-8227-8F1E557D0E10}"/>
  <tableColumns count="1">
    <tableColumn id="1" xr3:uid="{241361C7-1816-4D52-9EDB-73593449A342}" name="Runden auf: " dataDxfId="1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83A9A5-B3F6-4B2A-AA78-7A05595B687E}" name="Tabelle39" displayName="Tabelle39" ref="Q20:Q23" totalsRowShown="0" headerRowDxfId="10" dataDxfId="9">
  <autoFilter ref="Q20:Q23" xr:uid="{4083A9A5-B3F6-4B2A-AA78-7A05595B687E}"/>
  <tableColumns count="1">
    <tableColumn id="1" xr3:uid="{F068AA60-4D41-4CD9-B2E0-4C0A99B903CD}" name="Verwendeter Zielwert" dataDxfId="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2243D5-D04C-4D5C-8DDA-524E3879D7E0}" name="Tabelle5" displayName="Tabelle5" ref="S12:S17" totalsRowShown="0" headerRowDxfId="7" dataDxfId="6">
  <autoFilter ref="S12:S17" xr:uid="{C32243D5-D04C-4D5C-8DDA-524E3879D7E0}"/>
  <tableColumns count="1">
    <tableColumn id="1" xr3:uid="{8A9997D3-6507-4DDF-B730-E19A941D0EAE}" name="Kalibrationsfaktoren" dataDxfId="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CAF60B-869A-484F-A5CD-81E7E2C36993}" name="Tabelle6" displayName="Tabelle6" ref="X4:X37" totalsRowShown="0" headerRowDxfId="4">
  <autoFilter ref="X4:X37" xr:uid="{51CAF60B-869A-484F-A5CD-81E7E2C36993}"/>
  <tableColumns count="1">
    <tableColumn id="1" xr3:uid="{D63493A0-5C20-4D67-A78D-5E78752A0ECD}" name="Statistische Messwerte Parameterauswah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E66277-5B6B-4EAD-82EC-DA9B5C39EB54}" name="Tabelle46" displayName="Tabelle46" ref="B5:G201" totalsRowShown="0">
  <autoFilter ref="B5:G201" xr:uid="{D2E66277-5B6B-4EAD-82EC-DA9B5C39EB54}"/>
  <tableColumns count="6">
    <tableColumn id="1" xr3:uid="{43CBCD6C-6B64-40B6-9087-255646C097DC}" name="Parameter" dataDxfId="3"/>
    <tableColumn id="2" xr3:uid="{444891EF-A36D-4A4E-95D0-707EEDDCCBA3}" name="Qualabtoleranz" dataDxfId="2"/>
    <tableColumn id="3" xr3:uid="{1FD465B9-AC99-4067-98C1-FE0CF43F6DF2}" name="Herstellertoleranz" dataDxfId="1"/>
    <tableColumn id="4" xr3:uid="{21D299AE-856E-49B4-B6F9-1BC90DD24C3B}" name="Einheit " dataDxfId="0"/>
    <tableColumn id="5" xr3:uid="{625963B3-F72E-4AF5-8AF3-6266313089DD}" name="Hersteller VK %"/>
    <tableColumn id="6" xr3:uid="{205289F1-2F65-491D-9B97-0BD2E82C13AE}" name="Infos für manuelle VK Eingabe"/>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CA362"/>
  <sheetViews>
    <sheetView showGridLines="0" tabSelected="1" topLeftCell="A133" zoomScaleNormal="100" workbookViewId="0">
      <selection activeCell="T159" sqref="T159"/>
    </sheetView>
  </sheetViews>
  <sheetFormatPr baseColWidth="10" defaultColWidth="11.42578125" defaultRowHeight="12.75" x14ac:dyDescent="0.2"/>
  <cols>
    <col min="1" max="1" width="13.140625" style="17" customWidth="1"/>
    <col min="2" max="2" width="7.7109375" style="17" customWidth="1"/>
    <col min="3" max="3" width="3.42578125" style="17" customWidth="1"/>
    <col min="4" max="17" width="2.5703125" style="17" customWidth="1"/>
    <col min="18" max="18" width="3.7109375" style="17" customWidth="1"/>
    <col min="19" max="19" width="13.42578125" style="17" customWidth="1"/>
    <col min="20" max="20" width="7.7109375" style="17" customWidth="1"/>
    <col min="21" max="21" width="3.42578125" style="17" customWidth="1"/>
    <col min="22" max="35" width="2.5703125" style="17" customWidth="1"/>
    <col min="36" max="36" width="3.7109375" style="17" customWidth="1"/>
    <col min="37" max="37" width="13.42578125" style="17" customWidth="1"/>
    <col min="38" max="38" width="7.7109375" style="17" customWidth="1"/>
    <col min="39" max="39" width="3.42578125" style="17" customWidth="1"/>
    <col min="40" max="53" width="2.5703125" style="17" customWidth="1"/>
    <col min="54" max="54" width="1.7109375" style="17" customWidth="1"/>
    <col min="55" max="16384" width="11.42578125" style="17"/>
  </cols>
  <sheetData>
    <row r="1" spans="1:79" ht="18" customHeight="1" x14ac:dyDescent="0.2">
      <c r="A1" s="210" t="s">
        <v>26</v>
      </c>
      <c r="B1" s="211"/>
      <c r="C1" s="211" t="s">
        <v>263</v>
      </c>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57"/>
      <c r="AV1" s="16"/>
      <c r="AW1" s="16"/>
      <c r="AX1" s="16"/>
      <c r="AY1" s="16"/>
      <c r="AZ1" s="16"/>
      <c r="BA1" s="16"/>
    </row>
    <row r="2" spans="1:79" ht="12.75" customHeight="1" x14ac:dyDescent="0.2">
      <c r="A2" s="212"/>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58"/>
      <c r="AV2" s="16"/>
      <c r="AW2" s="16"/>
      <c r="AX2" s="16"/>
      <c r="AY2" s="16"/>
      <c r="AZ2" s="16"/>
      <c r="BA2" s="16"/>
    </row>
    <row r="3" spans="1:79" ht="30.75" customHeight="1" x14ac:dyDescent="0.2">
      <c r="A3" s="214" t="s">
        <v>25</v>
      </c>
      <c r="B3" s="215"/>
      <c r="C3" s="216" t="s">
        <v>264</v>
      </c>
      <c r="D3" s="216"/>
      <c r="E3" s="216"/>
      <c r="F3" s="216"/>
      <c r="G3" s="216"/>
      <c r="H3" s="216"/>
      <c r="I3" s="216"/>
      <c r="J3" s="216"/>
      <c r="K3" s="216"/>
      <c r="L3" s="216"/>
      <c r="M3" s="216"/>
      <c r="N3" s="216"/>
      <c r="O3" s="216"/>
      <c r="P3" s="216"/>
      <c r="Q3" s="216"/>
      <c r="R3" s="123"/>
      <c r="S3" s="123" t="s">
        <v>27</v>
      </c>
      <c r="T3" s="217" t="s">
        <v>265</v>
      </c>
      <c r="U3" s="217"/>
      <c r="V3" s="217"/>
      <c r="W3" s="217"/>
      <c r="X3" s="217"/>
      <c r="Y3" s="217"/>
      <c r="Z3" s="217"/>
      <c r="AA3" s="217"/>
      <c r="AB3" s="217"/>
      <c r="AC3" s="217"/>
      <c r="AD3" s="217"/>
      <c r="AE3" s="217"/>
      <c r="AF3" s="215" t="s">
        <v>29</v>
      </c>
      <c r="AG3" s="215"/>
      <c r="AH3" s="215"/>
      <c r="AI3" s="215"/>
      <c r="AJ3" s="215"/>
      <c r="AK3" s="259">
        <v>46446</v>
      </c>
      <c r="AL3" s="259"/>
      <c r="AM3" s="259"/>
      <c r="AN3" s="259"/>
      <c r="AO3" s="259"/>
      <c r="AP3" s="259"/>
      <c r="AQ3" s="259"/>
      <c r="AR3" s="259"/>
      <c r="AS3" s="259"/>
      <c r="AT3" s="259"/>
      <c r="AU3" s="260"/>
      <c r="AV3" s="18"/>
      <c r="AW3" s="18"/>
      <c r="AX3" s="18"/>
      <c r="AY3" s="18"/>
      <c r="AZ3" s="18"/>
      <c r="BA3" s="18"/>
    </row>
    <row r="4" spans="1:79" ht="14.25" customHeight="1" x14ac:dyDescent="0.2">
      <c r="A4" s="223" t="str">
        <f>IF(V4="","Welche Art von Vorlage wird benötigt? Wählen Sie im orangen Feld (rechts) aus.","")</f>
        <v/>
      </c>
      <c r="B4" s="223"/>
      <c r="C4" s="223"/>
      <c r="D4" s="223"/>
      <c r="E4" s="223"/>
      <c r="F4" s="223"/>
      <c r="G4" s="223"/>
      <c r="H4" s="223"/>
      <c r="I4" s="223"/>
      <c r="J4" s="223"/>
      <c r="K4" s="223"/>
      <c r="L4" s="223"/>
      <c r="M4" s="223"/>
      <c r="N4" s="223"/>
      <c r="O4" s="223"/>
      <c r="P4" s="223"/>
      <c r="Q4" s="223"/>
      <c r="R4" s="223"/>
      <c r="S4" s="223"/>
      <c r="T4" s="223"/>
      <c r="U4" s="223"/>
      <c r="V4" s="222" t="s">
        <v>33</v>
      </c>
      <c r="W4" s="222"/>
      <c r="X4" s="222"/>
      <c r="Y4" s="222"/>
      <c r="Z4" s="222"/>
      <c r="AA4" s="222"/>
      <c r="AB4" s="222"/>
      <c r="AC4" s="222"/>
      <c r="AD4" s="222"/>
      <c r="AE4" s="222"/>
      <c r="AF4" s="222"/>
      <c r="AG4" s="222"/>
      <c r="AH4" s="222"/>
      <c r="AI4" s="222"/>
      <c r="AJ4" s="222"/>
      <c r="AK4" s="222"/>
      <c r="AL4" s="55"/>
      <c r="AM4" s="224" t="str">
        <f>IF($V$4="","Nach jedem Gebrauch eine neue Vorlage öffnen -&gt; Speichern unter","")</f>
        <v/>
      </c>
      <c r="AN4" s="224"/>
      <c r="AO4" s="224"/>
      <c r="AP4" s="224"/>
      <c r="AQ4" s="224"/>
      <c r="AR4" s="224"/>
      <c r="AS4" s="224"/>
      <c r="AT4" s="224"/>
      <c r="AU4" s="224"/>
      <c r="AV4" s="224"/>
      <c r="AW4" s="224"/>
      <c r="AX4" s="224"/>
      <c r="AY4" s="224"/>
      <c r="AZ4" s="224"/>
      <c r="BA4" s="224"/>
      <c r="BB4" s="224"/>
      <c r="BC4" s="224"/>
    </row>
    <row r="5" spans="1:79" ht="12.75" customHeight="1" x14ac:dyDescent="0.2">
      <c r="A5" s="218" t="s">
        <v>194</v>
      </c>
      <c r="B5" s="219"/>
      <c r="C5" s="20"/>
      <c r="D5" s="174" t="s">
        <v>0</v>
      </c>
      <c r="E5" s="175"/>
      <c r="F5" s="175"/>
      <c r="G5" s="175"/>
      <c r="H5" s="175"/>
      <c r="I5" s="175"/>
      <c r="J5" s="175"/>
      <c r="K5" s="175"/>
      <c r="L5" s="175"/>
      <c r="M5" s="176"/>
      <c r="N5" s="195">
        <f>IFERROR(VLOOKUP(A5,'Qualabtoleranzen&amp;Einheiten'!$B$6:$E$200,2,FALSE),"")</f>
        <v>0.24</v>
      </c>
      <c r="O5" s="195"/>
      <c r="P5" s="195"/>
      <c r="Q5" s="196"/>
      <c r="R5" s="21"/>
      <c r="S5" s="197" t="s">
        <v>194</v>
      </c>
      <c r="T5" s="198"/>
      <c r="U5" s="20"/>
      <c r="V5" s="174" t="s">
        <v>0</v>
      </c>
      <c r="W5" s="175"/>
      <c r="X5" s="175"/>
      <c r="Y5" s="175"/>
      <c r="Z5" s="175"/>
      <c r="AA5" s="175"/>
      <c r="AB5" s="175"/>
      <c r="AC5" s="175"/>
      <c r="AD5" s="175"/>
      <c r="AE5" s="176"/>
      <c r="AF5" s="195">
        <f>IFERROR(VLOOKUP(S5,'Qualabtoleranzen&amp;Einheiten'!$B$6:$E$200,2,FALSE),"")</f>
        <v>0.24</v>
      </c>
      <c r="AG5" s="195"/>
      <c r="AH5" s="195"/>
      <c r="AI5" s="196"/>
      <c r="AJ5" s="42"/>
      <c r="AK5" s="197" t="s">
        <v>194</v>
      </c>
      <c r="AL5" s="198"/>
      <c r="AM5" s="20"/>
      <c r="AN5" s="174" t="s">
        <v>0</v>
      </c>
      <c r="AO5" s="175"/>
      <c r="AP5" s="175"/>
      <c r="AQ5" s="175"/>
      <c r="AR5" s="175"/>
      <c r="AS5" s="175"/>
      <c r="AT5" s="175"/>
      <c r="AU5" s="175"/>
      <c r="AV5" s="175"/>
      <c r="AW5" s="176"/>
      <c r="AX5" s="195">
        <f>IFERROR(VLOOKUP(AK5,'Qualabtoleranzen&amp;Einheiten'!$B$6:$E$200,2,FALSE),"")</f>
        <v>0.24</v>
      </c>
      <c r="AY5" s="195"/>
      <c r="AZ5" s="195"/>
      <c r="BA5" s="196"/>
    </row>
    <row r="6" spans="1:79" ht="12.75" customHeight="1" x14ac:dyDescent="0.2">
      <c r="A6" s="220"/>
      <c r="B6" s="221"/>
      <c r="C6" s="20"/>
      <c r="D6" s="174" t="s">
        <v>8</v>
      </c>
      <c r="E6" s="175"/>
      <c r="F6" s="175"/>
      <c r="G6" s="175"/>
      <c r="H6" s="175"/>
      <c r="I6" s="175"/>
      <c r="J6" s="175"/>
      <c r="K6" s="175"/>
      <c r="L6" s="175"/>
      <c r="M6" s="176"/>
      <c r="N6" s="201">
        <f>IFERROR(VLOOKUP(A5,'Qualabtoleranzen&amp;Einheiten'!$B$6:$E$200,3,FALSE),"")</f>
        <v>0.24</v>
      </c>
      <c r="O6" s="201"/>
      <c r="P6" s="201"/>
      <c r="Q6" s="202"/>
      <c r="R6" s="21"/>
      <c r="S6" s="199"/>
      <c r="T6" s="200"/>
      <c r="U6" s="20"/>
      <c r="V6" s="174" t="s">
        <v>8</v>
      </c>
      <c r="W6" s="175"/>
      <c r="X6" s="175"/>
      <c r="Y6" s="175"/>
      <c r="Z6" s="175"/>
      <c r="AA6" s="175"/>
      <c r="AB6" s="175"/>
      <c r="AC6" s="175"/>
      <c r="AD6" s="175"/>
      <c r="AE6" s="176"/>
      <c r="AF6" s="201">
        <f>IFERROR(VLOOKUP(S5,'Qualabtoleranzen&amp;Einheiten'!$B$6:$E$200,3,FALSE),"")</f>
        <v>0.24</v>
      </c>
      <c r="AG6" s="201"/>
      <c r="AH6" s="201"/>
      <c r="AI6" s="202"/>
      <c r="AJ6" s="42"/>
      <c r="AK6" s="199"/>
      <c r="AL6" s="200"/>
      <c r="AM6" s="20"/>
      <c r="AN6" s="174" t="s">
        <v>8</v>
      </c>
      <c r="AO6" s="175"/>
      <c r="AP6" s="175"/>
      <c r="AQ6" s="175"/>
      <c r="AR6" s="175"/>
      <c r="AS6" s="175"/>
      <c r="AT6" s="175"/>
      <c r="AU6" s="175"/>
      <c r="AV6" s="175"/>
      <c r="AW6" s="176"/>
      <c r="AX6" s="201">
        <f>IFERROR(VLOOKUP(AK5,'Qualabtoleranzen&amp;Einheiten'!$B$6:$E$200,3,FALSE),"")</f>
        <v>0.24</v>
      </c>
      <c r="AY6" s="201"/>
      <c r="AZ6" s="201"/>
      <c r="BA6" s="202"/>
    </row>
    <row r="7" spans="1:79" ht="12.75" customHeight="1" x14ac:dyDescent="0.2">
      <c r="A7" s="203" t="s">
        <v>277</v>
      </c>
      <c r="B7" s="204"/>
      <c r="C7" s="20"/>
      <c r="D7" s="177" t="str">
        <f>IF(AND($V$4="Eine Vorlage zur Zielwertermittlung",NOT(L7="----------")),"neuer Zielwert",IF(NOT($V$4="Eine Vorlage zur Zielwertermittlung"),"Zielwert",""))</f>
        <v>Zielwert</v>
      </c>
      <c r="E7" s="178"/>
      <c r="F7" s="178"/>
      <c r="G7" s="178"/>
      <c r="H7" s="178"/>
      <c r="I7" s="178"/>
      <c r="J7" s="178"/>
      <c r="K7" s="179"/>
      <c r="L7" s="182">
        <v>350</v>
      </c>
      <c r="M7" s="182"/>
      <c r="N7" s="182"/>
      <c r="O7" s="192" t="str">
        <f>IFERROR(VLOOKUP(A5,'Qualabtoleranzen&amp;Einheiten'!$B$6:$E$200,4,FALSE),"Einheit")</f>
        <v>ng/l</v>
      </c>
      <c r="P7" s="193"/>
      <c r="Q7" s="194"/>
      <c r="R7" s="21"/>
      <c r="S7" s="203" t="s">
        <v>266</v>
      </c>
      <c r="T7" s="207"/>
      <c r="U7" s="20"/>
      <c r="V7" s="177" t="str">
        <f>IF(AND($V$4="Eine Vorlage zur Zielwertermittlung",NOT(AD7="----------")),"neuer Zielwert",IF(NOT($V$4="Eine Vorlage zur Zielwertermittlung"),"Zielwert",""))</f>
        <v>Zielwert</v>
      </c>
      <c r="W7" s="178"/>
      <c r="X7" s="178"/>
      <c r="Y7" s="178"/>
      <c r="Z7" s="178"/>
      <c r="AA7" s="178"/>
      <c r="AB7" s="178"/>
      <c r="AC7" s="179"/>
      <c r="AD7" s="182">
        <v>365</v>
      </c>
      <c r="AE7" s="182"/>
      <c r="AF7" s="182"/>
      <c r="AG7" s="192" t="str">
        <f>IFERROR(VLOOKUP(S5,'Qualabtoleranzen&amp;Einheiten'!$B$6:$E$200,4,FALSE),"Einheit")</f>
        <v>ng/l</v>
      </c>
      <c r="AH7" s="193"/>
      <c r="AI7" s="194"/>
      <c r="AJ7" s="42"/>
      <c r="AK7" s="191" t="s">
        <v>267</v>
      </c>
      <c r="AL7" s="186"/>
      <c r="AM7" s="20"/>
      <c r="AN7" s="177" t="str">
        <f>IF(AND($V$4="Eine Vorlage zur Zielwertermittlung",NOT(AV7="----------")),"neuer Zielwert",IF(NOT($V$4="Eine Vorlage zur Zielwertermittlung"),"Zielwert",""))</f>
        <v>Zielwert</v>
      </c>
      <c r="AO7" s="178"/>
      <c r="AP7" s="178"/>
      <c r="AQ7" s="178"/>
      <c r="AR7" s="178"/>
      <c r="AS7" s="178"/>
      <c r="AT7" s="178"/>
      <c r="AU7" s="179"/>
      <c r="AV7" s="182">
        <v>360</v>
      </c>
      <c r="AW7" s="182"/>
      <c r="AX7" s="182"/>
      <c r="AY7" s="192" t="str">
        <f>IFERROR(VLOOKUP(AK5,'Qualabtoleranzen&amp;Einheiten'!$B$6:$E$200,4,FALSE),"Einheit")</f>
        <v>ng/l</v>
      </c>
      <c r="AZ7" s="193"/>
      <c r="BA7" s="194"/>
    </row>
    <row r="8" spans="1:79" ht="12.75" customHeight="1" x14ac:dyDescent="0.2">
      <c r="A8" s="205"/>
      <c r="B8" s="206"/>
      <c r="C8" s="20"/>
      <c r="D8" s="183" t="str">
        <f>IF(L8="","","Standardabweichung")</f>
        <v>Standardabweichung</v>
      </c>
      <c r="E8" s="183"/>
      <c r="F8" s="183"/>
      <c r="G8" s="183"/>
      <c r="H8" s="183"/>
      <c r="I8" s="183"/>
      <c r="J8" s="183"/>
      <c r="K8" s="183"/>
      <c r="L8" s="184">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28</v>
      </c>
      <c r="M8" s="184"/>
      <c r="N8" s="184"/>
      <c r="O8" s="180" t="str">
        <f>IF(L8="","",O7)</f>
        <v>ng/l</v>
      </c>
      <c r="P8" s="180"/>
      <c r="Q8" s="180"/>
      <c r="R8" s="21"/>
      <c r="S8" s="208"/>
      <c r="T8" s="209"/>
      <c r="U8" s="20"/>
      <c r="V8" s="183" t="str">
        <f>IF(AD8="","","Standardabweichung")</f>
        <v>Standardabweichung</v>
      </c>
      <c r="W8" s="183"/>
      <c r="X8" s="183"/>
      <c r="Y8" s="183"/>
      <c r="Z8" s="183"/>
      <c r="AA8" s="183"/>
      <c r="AB8" s="183"/>
      <c r="AC8" s="183"/>
      <c r="AD8" s="184">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29</v>
      </c>
      <c r="AE8" s="184"/>
      <c r="AF8" s="184"/>
      <c r="AG8" s="180" t="str">
        <f>IF(AD8="","",AG7)</f>
        <v>ng/l</v>
      </c>
      <c r="AH8" s="180"/>
      <c r="AI8" s="180"/>
      <c r="AJ8" s="42"/>
      <c r="AK8" s="187"/>
      <c r="AL8" s="188"/>
      <c r="AM8" s="20"/>
      <c r="AN8" s="183" t="str">
        <f>IF(AV8="","","Standardabweichung")</f>
        <v>Standardabweichung</v>
      </c>
      <c r="AO8" s="183"/>
      <c r="AP8" s="183"/>
      <c r="AQ8" s="183"/>
      <c r="AR8" s="183"/>
      <c r="AS8" s="183"/>
      <c r="AT8" s="183"/>
      <c r="AU8" s="183"/>
      <c r="AV8" s="184">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29</v>
      </c>
      <c r="AW8" s="184"/>
      <c r="AX8" s="184"/>
      <c r="AY8" s="180" t="str">
        <f>IF(AV8="","",AY7)</f>
        <v>ng/l</v>
      </c>
      <c r="AZ8" s="180"/>
      <c r="BA8" s="180"/>
    </row>
    <row r="9" spans="1:79" ht="13.5" x14ac:dyDescent="0.25">
      <c r="A9" s="66" t="str">
        <f>IF($V$4="Eine Vorlage zur Zielwertüberwachung","Verwendeter ZW =","")</f>
        <v/>
      </c>
      <c r="B9" s="157" t="s">
        <v>35</v>
      </c>
      <c r="C9" s="157"/>
      <c r="D9" s="158" t="str">
        <f>IF(AND($V$4="Eine Vorlage zur Zielwertüberwachung",NOT(O9="")),"errechneter Mittelwert:","")</f>
        <v/>
      </c>
      <c r="E9" s="158"/>
      <c r="F9" s="158"/>
      <c r="G9" s="158"/>
      <c r="H9" s="158"/>
      <c r="I9" s="158"/>
      <c r="J9" s="158"/>
      <c r="K9" s="158"/>
      <c r="L9" s="158"/>
      <c r="M9" s="158"/>
      <c r="N9" s="158"/>
      <c r="O9" s="156" t="str" cm="1">
        <f t="array" ref="O9">IF(OR(AND(B13:B37=""),NOT($V$4="Eine Vorlage zur Zielwertüberwachung")),"",ROUND(AVERAGE(B13:B37),IF(B12="0 Komastellen",0,IF(B12="1 Komastelle",1,IF(B12="2 Komastellen",2,IF(B12="3 Komastellen",3,1))))))</f>
        <v/>
      </c>
      <c r="P9" s="156"/>
      <c r="Q9" s="156"/>
      <c r="R9" s="22"/>
      <c r="S9" s="66" t="str">
        <f>IF($V$4="Eine Vorlage zur Zielwertüberwachung","Verwendeter ZW =","")</f>
        <v/>
      </c>
      <c r="T9" s="157" t="s">
        <v>35</v>
      </c>
      <c r="U9" s="157"/>
      <c r="V9" s="158" t="str">
        <f>IF(AND($V$4="Eine Vorlage zur Zielwertüberwachung",NOT(AG9="")),"errechneter Mittelwert:","")</f>
        <v/>
      </c>
      <c r="W9" s="158"/>
      <c r="X9" s="158"/>
      <c r="Y9" s="158"/>
      <c r="Z9" s="158"/>
      <c r="AA9" s="158"/>
      <c r="AB9" s="158"/>
      <c r="AC9" s="158"/>
      <c r="AD9" s="158"/>
      <c r="AE9" s="158"/>
      <c r="AF9" s="158"/>
      <c r="AG9" s="156" t="str" cm="1">
        <f t="array" ref="AG9">IF(OR(AND(T13:T37=""),NOT($V$4="Eine Vorlage zur Zielwertüberwachung")),"",ROUND(AVERAGE(T13:T37),IF(T12="0 Komastellen",0,IF(T12="1 Komastelle",1,IF(T12="2 Komastellen",2,IF(T12="3 Komastellen",3,1))))))</f>
        <v/>
      </c>
      <c r="AH9" s="156"/>
      <c r="AI9" s="156"/>
      <c r="AK9" s="66" t="str">
        <f>IF($V$4="Eine Vorlage zur Zielwertüberwachung","Verwendeter ZW =","")</f>
        <v/>
      </c>
      <c r="AL9" s="157" t="s">
        <v>35</v>
      </c>
      <c r="AM9" s="157"/>
      <c r="AN9" s="158" t="str">
        <f>IF(AND($V$4="Eine Vorlage zur Zielwertüberwachung",NOT(AY9="")),"errechneter Mittelwert:","")</f>
        <v/>
      </c>
      <c r="AO9" s="158"/>
      <c r="AP9" s="158"/>
      <c r="AQ9" s="158"/>
      <c r="AR9" s="158"/>
      <c r="AS9" s="158"/>
      <c r="AT9" s="158"/>
      <c r="AU9" s="158"/>
      <c r="AV9" s="158"/>
      <c r="AW9" s="158"/>
      <c r="AX9" s="158"/>
      <c r="AY9" s="156" t="str" cm="1">
        <f t="array" ref="AY9">IF(OR(AND(AL13:AL37=""),NOT($V$4="Eine Vorlage zur Zielwertüberwachung")),"",ROUND(AVERAGE(AL13:AL37),IF(AL12="0 Komastellen",0,IF(AL12="1 Komastelle",1,IF(AL12="2 Komastellen",2,IF(AL12="3 Komastellen",3,1))))))</f>
        <v/>
      </c>
      <c r="AZ9" s="156"/>
      <c r="BA9" s="156"/>
    </row>
    <row r="10" spans="1:79" s="24" customFormat="1" x14ac:dyDescent="0.2">
      <c r="A10" s="51" t="s">
        <v>1</v>
      </c>
      <c r="B10" s="45" t="str">
        <f>O7</f>
        <v>ng/l</v>
      </c>
      <c r="C10" s="46"/>
      <c r="D10" s="173" t="s">
        <v>2</v>
      </c>
      <c r="E10" s="172"/>
      <c r="F10" s="173" t="s">
        <v>3</v>
      </c>
      <c r="G10" s="172"/>
      <c r="H10" s="173" t="s">
        <v>4</v>
      </c>
      <c r="I10" s="172"/>
      <c r="J10" s="171" t="str">
        <f>IF(AND($V$4="Eine Vorlage zur Zielwertüberwachung",B9="errechneter Mw"),"Mw","Zw")</f>
        <v>Zw</v>
      </c>
      <c r="K10" s="172"/>
      <c r="L10" s="171" t="s">
        <v>5</v>
      </c>
      <c r="M10" s="181"/>
      <c r="N10" s="173" t="s">
        <v>6</v>
      </c>
      <c r="O10" s="181"/>
      <c r="P10" s="180" t="s">
        <v>7</v>
      </c>
      <c r="Q10" s="181"/>
      <c r="R10" s="23"/>
      <c r="S10" s="51" t="s">
        <v>1</v>
      </c>
      <c r="T10" s="45" t="str">
        <f>AG7</f>
        <v>ng/l</v>
      </c>
      <c r="U10" s="46"/>
      <c r="V10" s="173" t="s">
        <v>2</v>
      </c>
      <c r="W10" s="172"/>
      <c r="X10" s="173" t="s">
        <v>3</v>
      </c>
      <c r="Y10" s="172"/>
      <c r="Z10" s="173" t="s">
        <v>4</v>
      </c>
      <c r="AA10" s="172"/>
      <c r="AB10" s="171" t="str">
        <f>IF(AND($V$4="Eine Vorlage zur Zielwertüberwachung",T9="errechneter Mw"),"Mw","Zw")</f>
        <v>Zw</v>
      </c>
      <c r="AC10" s="172"/>
      <c r="AD10" s="171" t="s">
        <v>5</v>
      </c>
      <c r="AE10" s="181"/>
      <c r="AF10" s="173" t="s">
        <v>6</v>
      </c>
      <c r="AG10" s="181"/>
      <c r="AH10" s="180" t="s">
        <v>7</v>
      </c>
      <c r="AI10" s="181"/>
      <c r="AJ10" s="42"/>
      <c r="AK10" s="51" t="s">
        <v>1</v>
      </c>
      <c r="AL10" s="45" t="str">
        <f>AY7</f>
        <v>ng/l</v>
      </c>
      <c r="AM10" s="46"/>
      <c r="AN10" s="173" t="s">
        <v>2</v>
      </c>
      <c r="AO10" s="172"/>
      <c r="AP10" s="173" t="s">
        <v>3</v>
      </c>
      <c r="AQ10" s="172"/>
      <c r="AR10" s="173" t="s">
        <v>4</v>
      </c>
      <c r="AS10" s="172"/>
      <c r="AT10" s="171" t="str">
        <f>IF(AND($V$4="Eine Vorlage zur Zielwertüberwachung",AL9="errechneter Mw"),"Mw","Zw")</f>
        <v>Zw</v>
      </c>
      <c r="AU10" s="172"/>
      <c r="AV10" s="171" t="s">
        <v>5</v>
      </c>
      <c r="AW10" s="181"/>
      <c r="AX10" s="173" t="s">
        <v>6</v>
      </c>
      <c r="AY10" s="181"/>
      <c r="AZ10" s="180" t="s">
        <v>7</v>
      </c>
      <c r="BA10" s="181"/>
      <c r="BC10" s="249" t="s">
        <v>262</v>
      </c>
      <c r="BD10" s="250"/>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24" customFormat="1" x14ac:dyDescent="0.2">
      <c r="A11" s="47" t="s">
        <v>10</v>
      </c>
      <c r="B11" s="50" t="s">
        <v>28</v>
      </c>
      <c r="C11" s="46"/>
      <c r="D11" s="165">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266</v>
      </c>
      <c r="E11" s="163"/>
      <c r="F11" s="16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294</v>
      </c>
      <c r="G11" s="163"/>
      <c r="H11" s="162">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322</v>
      </c>
      <c r="I11" s="163"/>
      <c r="J11" s="165"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350</v>
      </c>
      <c r="K11" s="163"/>
      <c r="L11" s="162">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378</v>
      </c>
      <c r="M11" s="163"/>
      <c r="N11" s="162">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406</v>
      </c>
      <c r="O11" s="163"/>
      <c r="P11" s="162">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434</v>
      </c>
      <c r="Q11" s="163"/>
      <c r="R11" s="43"/>
      <c r="S11" s="47" t="s">
        <v>10</v>
      </c>
      <c r="T11" s="50" t="s">
        <v>28</v>
      </c>
      <c r="U11" s="46"/>
      <c r="V11" s="16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278</v>
      </c>
      <c r="W11" s="163"/>
      <c r="X11" s="162">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307</v>
      </c>
      <c r="Y11" s="163"/>
      <c r="Z11" s="162">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336</v>
      </c>
      <c r="AA11" s="163"/>
      <c r="AB11" s="165"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365</v>
      </c>
      <c r="AC11" s="163"/>
      <c r="AD11" s="162">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394</v>
      </c>
      <c r="AE11" s="163"/>
      <c r="AF11" s="162">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423</v>
      </c>
      <c r="AG11" s="163"/>
      <c r="AH11" s="162">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452</v>
      </c>
      <c r="AI11" s="163"/>
      <c r="AJ11" s="42"/>
      <c r="AK11" s="47" t="s">
        <v>10</v>
      </c>
      <c r="AL11" s="50" t="s">
        <v>28</v>
      </c>
      <c r="AM11" s="46"/>
      <c r="AN11" s="165">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274</v>
      </c>
      <c r="AO11" s="163"/>
      <c r="AP11" s="162">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303</v>
      </c>
      <c r="AQ11" s="163"/>
      <c r="AR11" s="162">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332</v>
      </c>
      <c r="AS11" s="163"/>
      <c r="AT11" s="165"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360</v>
      </c>
      <c r="AU11" s="163"/>
      <c r="AV11" s="162">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388</v>
      </c>
      <c r="AW11" s="163"/>
      <c r="AX11" s="162">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417</v>
      </c>
      <c r="AY11" s="163"/>
      <c r="AZ11" s="162">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446</v>
      </c>
      <c r="BA11" s="163"/>
      <c r="BC11" s="251"/>
      <c r="BD11" s="252"/>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ht="14.25" customHeight="1" x14ac:dyDescent="0.2">
      <c r="A12" s="54" t="str">
        <f>IF(AND(NOT($V$4=""),OR(B12="",B12="Auswahl")),"Runden auf:","")</f>
        <v/>
      </c>
      <c r="B12" s="57" t="s">
        <v>37</v>
      </c>
      <c r="C12" s="19"/>
      <c r="D12" s="26"/>
      <c r="E12" s="27"/>
      <c r="F12" s="26"/>
      <c r="G12" s="27"/>
      <c r="H12" s="26"/>
      <c r="I12" s="27"/>
      <c r="J12" s="26"/>
      <c r="K12" s="27"/>
      <c r="L12" s="26"/>
      <c r="M12" s="27"/>
      <c r="N12" s="26"/>
      <c r="O12" s="27"/>
      <c r="P12" s="26"/>
      <c r="Q12" s="27"/>
      <c r="R12" s="28"/>
      <c r="S12" s="54" t="str">
        <f>IF(AND(NOT($V$4=""),OR(T12="",T12="Auswahl")),"Runden auf:","")</f>
        <v/>
      </c>
      <c r="T12" s="57" t="s">
        <v>37</v>
      </c>
      <c r="U12" s="19"/>
      <c r="V12" s="26"/>
      <c r="W12" s="27"/>
      <c r="X12" s="26"/>
      <c r="Y12" s="27"/>
      <c r="Z12" s="26"/>
      <c r="AA12" s="27"/>
      <c r="AB12" s="26"/>
      <c r="AC12" s="27"/>
      <c r="AD12" s="26"/>
      <c r="AE12" s="27"/>
      <c r="AF12" s="26"/>
      <c r="AG12" s="27"/>
      <c r="AH12" s="26"/>
      <c r="AI12" s="27"/>
      <c r="AJ12" s="19"/>
      <c r="AK12" s="54" t="str">
        <f>IF(AND(NOT($V$4=""),OR(AL12="",AL12="Auswahl")),"Runden auf:","")</f>
        <v/>
      </c>
      <c r="AL12" s="57" t="s">
        <v>37</v>
      </c>
      <c r="AM12" s="19"/>
      <c r="AN12" s="26"/>
      <c r="AO12" s="27"/>
      <c r="AP12" s="26"/>
      <c r="AQ12" s="27"/>
      <c r="AR12" s="26"/>
      <c r="AS12" s="27"/>
      <c r="AT12" s="26"/>
      <c r="AU12" s="27"/>
      <c r="AV12" s="26"/>
      <c r="AW12" s="27"/>
      <c r="AX12" s="26"/>
      <c r="AY12" s="27"/>
      <c r="AZ12" s="26"/>
      <c r="BA12" s="27"/>
      <c r="BC12" s="124"/>
      <c r="BD12" s="125"/>
    </row>
    <row r="13" spans="1:79" ht="19.5" customHeight="1" x14ac:dyDescent="0.2">
      <c r="A13" s="67"/>
      <c r="B13" s="68"/>
      <c r="C13" s="19"/>
      <c r="D13" s="30"/>
      <c r="E13" s="37"/>
      <c r="F13" s="53"/>
      <c r="G13" s="25"/>
      <c r="H13" s="53"/>
      <c r="I13" s="25"/>
      <c r="J13" s="53"/>
      <c r="K13" s="25"/>
      <c r="L13" s="25"/>
      <c r="M13" s="37"/>
      <c r="N13" s="53"/>
      <c r="O13" s="25"/>
      <c r="P13" s="53"/>
      <c r="Q13" s="33"/>
      <c r="R13" s="28"/>
      <c r="S13" s="67"/>
      <c r="T13" s="68"/>
      <c r="U13" s="19"/>
      <c r="V13" s="30"/>
      <c r="W13" s="37"/>
      <c r="X13" s="53"/>
      <c r="Y13" s="25"/>
      <c r="Z13" s="53"/>
      <c r="AA13" s="25"/>
      <c r="AB13" s="53"/>
      <c r="AC13" s="25"/>
      <c r="AD13" s="25"/>
      <c r="AE13" s="37"/>
      <c r="AF13" s="53"/>
      <c r="AG13" s="25"/>
      <c r="AH13" s="53"/>
      <c r="AI13" s="33"/>
      <c r="AK13" s="67"/>
      <c r="AL13" s="68"/>
      <c r="AM13" s="19"/>
      <c r="AN13" s="30"/>
      <c r="AO13" s="37"/>
      <c r="AP13" s="53"/>
      <c r="AQ13" s="25"/>
      <c r="AR13" s="53"/>
      <c r="AS13" s="25"/>
      <c r="AT13" s="53"/>
      <c r="AU13" s="25"/>
      <c r="AV13" s="25"/>
      <c r="AW13" s="37"/>
      <c r="AX13" s="53"/>
      <c r="AY13" s="25"/>
      <c r="AZ13" s="53"/>
      <c r="BA13" s="33"/>
      <c r="BC13" s="253"/>
      <c r="BD13" s="254"/>
    </row>
    <row r="14" spans="1:79" ht="20.100000000000001" customHeight="1" x14ac:dyDescent="0.2">
      <c r="A14" s="48"/>
      <c r="B14" s="38"/>
      <c r="C14" s="19"/>
      <c r="D14" s="30"/>
      <c r="E14" s="33"/>
      <c r="F14" s="30"/>
      <c r="G14" s="29"/>
      <c r="H14" s="34"/>
      <c r="I14" s="29"/>
      <c r="J14" s="34"/>
      <c r="K14" s="29"/>
      <c r="L14" s="29"/>
      <c r="M14" s="35"/>
      <c r="N14" s="34"/>
      <c r="O14" s="29"/>
      <c r="P14" s="34"/>
      <c r="Q14" s="28"/>
      <c r="R14" s="28"/>
      <c r="S14" s="48"/>
      <c r="T14" s="38"/>
      <c r="U14" s="19"/>
      <c r="V14" s="30"/>
      <c r="W14" s="33"/>
      <c r="X14" s="30"/>
      <c r="Y14" s="29"/>
      <c r="Z14" s="34"/>
      <c r="AA14" s="29"/>
      <c r="AB14" s="34"/>
      <c r="AC14" s="29"/>
      <c r="AD14" s="29"/>
      <c r="AE14" s="35"/>
      <c r="AF14" s="34"/>
      <c r="AG14" s="29"/>
      <c r="AH14" s="34"/>
      <c r="AI14" s="28"/>
      <c r="AK14" s="48"/>
      <c r="AL14" s="38"/>
      <c r="AM14" s="19"/>
      <c r="AN14" s="30"/>
      <c r="AO14" s="33"/>
      <c r="AP14" s="30"/>
      <c r="AQ14" s="29"/>
      <c r="AR14" s="34"/>
      <c r="AS14" s="29"/>
      <c r="AT14" s="34"/>
      <c r="AU14" s="29"/>
      <c r="AV14" s="29"/>
      <c r="AW14" s="35"/>
      <c r="AX14" s="34"/>
      <c r="AY14" s="29"/>
      <c r="AZ14" s="34"/>
      <c r="BA14" s="28"/>
      <c r="BB14" s="56"/>
      <c r="BC14" s="253"/>
      <c r="BD14" s="254"/>
    </row>
    <row r="15" spans="1:79" ht="20.100000000000001" customHeight="1" x14ac:dyDescent="0.2">
      <c r="A15" s="49"/>
      <c r="B15" s="38"/>
      <c r="C15" s="19"/>
      <c r="D15" s="30"/>
      <c r="E15" s="31"/>
      <c r="F15" s="32"/>
      <c r="G15" s="36"/>
      <c r="H15" s="32"/>
      <c r="I15" s="36"/>
      <c r="J15" s="32"/>
      <c r="K15" s="36"/>
      <c r="L15" s="36"/>
      <c r="M15" s="31"/>
      <c r="N15" s="32"/>
      <c r="O15" s="36"/>
      <c r="P15" s="32"/>
      <c r="Q15" s="28"/>
      <c r="R15" s="28"/>
      <c r="S15" s="49"/>
      <c r="T15" s="38"/>
      <c r="U15" s="19"/>
      <c r="V15" s="30"/>
      <c r="W15" s="31"/>
      <c r="X15" s="32"/>
      <c r="Y15" s="36"/>
      <c r="Z15" s="32"/>
      <c r="AA15" s="36"/>
      <c r="AB15" s="32"/>
      <c r="AC15" s="36"/>
      <c r="AD15" s="36"/>
      <c r="AE15" s="31"/>
      <c r="AF15" s="32"/>
      <c r="AG15" s="36"/>
      <c r="AH15" s="32"/>
      <c r="AI15" s="28"/>
      <c r="AK15" s="49"/>
      <c r="AL15" s="38"/>
      <c r="AM15" s="19"/>
      <c r="AN15" s="30"/>
      <c r="AO15" s="31"/>
      <c r="AP15" s="32"/>
      <c r="AQ15" s="36"/>
      <c r="AR15" s="32"/>
      <c r="AS15" s="36"/>
      <c r="AT15" s="32"/>
      <c r="AU15" s="36"/>
      <c r="AV15" s="36"/>
      <c r="AW15" s="31"/>
      <c r="AX15" s="32"/>
      <c r="AY15" s="36"/>
      <c r="AZ15" s="32"/>
      <c r="BA15" s="28"/>
      <c r="BC15" s="253"/>
      <c r="BD15" s="254"/>
    </row>
    <row r="16" spans="1:79" ht="20.100000000000001" customHeight="1" x14ac:dyDescent="0.2">
      <c r="A16" s="49"/>
      <c r="B16" s="38"/>
      <c r="C16" s="19"/>
      <c r="D16" s="30"/>
      <c r="E16" s="33"/>
      <c r="F16" s="30"/>
      <c r="G16" s="28"/>
      <c r="H16" s="30"/>
      <c r="I16" s="28"/>
      <c r="J16" s="30"/>
      <c r="K16" s="28"/>
      <c r="L16" s="28"/>
      <c r="M16" s="33"/>
      <c r="N16" s="30"/>
      <c r="O16" s="28"/>
      <c r="P16" s="30"/>
      <c r="Q16" s="28"/>
      <c r="R16" s="28"/>
      <c r="S16" s="49"/>
      <c r="T16" s="38"/>
      <c r="U16" s="19"/>
      <c r="V16" s="30"/>
      <c r="W16" s="33"/>
      <c r="X16" s="30"/>
      <c r="Y16" s="28"/>
      <c r="Z16" s="30"/>
      <c r="AA16" s="28"/>
      <c r="AB16" s="30"/>
      <c r="AC16" s="28"/>
      <c r="AD16" s="28"/>
      <c r="AE16" s="33"/>
      <c r="AF16" s="30"/>
      <c r="AG16" s="28"/>
      <c r="AH16" s="30"/>
      <c r="AI16" s="28"/>
      <c r="AK16" s="49"/>
      <c r="AL16" s="38"/>
      <c r="AM16" s="19"/>
      <c r="AN16" s="30"/>
      <c r="AO16" s="33"/>
      <c r="AP16" s="30"/>
      <c r="AQ16" s="28"/>
      <c r="AR16" s="30"/>
      <c r="AS16" s="28"/>
      <c r="AT16" s="30"/>
      <c r="AU16" s="28"/>
      <c r="AV16" s="28"/>
      <c r="AW16" s="33"/>
      <c r="AX16" s="30"/>
      <c r="AY16" s="28"/>
      <c r="AZ16" s="30"/>
      <c r="BA16" s="28"/>
      <c r="BC16" s="253"/>
      <c r="BD16" s="254"/>
    </row>
    <row r="17" spans="1:56" ht="20.100000000000001" customHeight="1" x14ac:dyDescent="0.2">
      <c r="A17" s="49"/>
      <c r="B17" s="38"/>
      <c r="C17" s="19"/>
      <c r="D17" s="30"/>
      <c r="E17" s="31"/>
      <c r="F17" s="32"/>
      <c r="G17" s="36"/>
      <c r="H17" s="32"/>
      <c r="I17" s="36"/>
      <c r="J17" s="32"/>
      <c r="K17" s="36"/>
      <c r="L17" s="36"/>
      <c r="M17" s="31"/>
      <c r="N17" s="32"/>
      <c r="O17" s="36"/>
      <c r="P17" s="32"/>
      <c r="Q17" s="28"/>
      <c r="R17" s="28"/>
      <c r="S17" s="49"/>
      <c r="T17" s="38"/>
      <c r="U17" s="19"/>
      <c r="V17" s="30"/>
      <c r="W17" s="31"/>
      <c r="X17" s="32"/>
      <c r="Y17" s="36"/>
      <c r="Z17" s="32"/>
      <c r="AA17" s="36"/>
      <c r="AB17" s="32"/>
      <c r="AC17" s="36"/>
      <c r="AD17" s="36"/>
      <c r="AE17" s="31"/>
      <c r="AF17" s="32"/>
      <c r="AG17" s="36"/>
      <c r="AH17" s="32"/>
      <c r="AI17" s="28"/>
      <c r="AK17" s="49"/>
      <c r="AL17" s="38"/>
      <c r="AM17" s="19"/>
      <c r="AN17" s="30"/>
      <c r="AO17" s="31"/>
      <c r="AP17" s="32"/>
      <c r="AQ17" s="36"/>
      <c r="AR17" s="32"/>
      <c r="AS17" s="36"/>
      <c r="AT17" s="32"/>
      <c r="AU17" s="36"/>
      <c r="AV17" s="36"/>
      <c r="AW17" s="31"/>
      <c r="AX17" s="32"/>
      <c r="AY17" s="36"/>
      <c r="AZ17" s="32"/>
      <c r="BA17" s="28"/>
      <c r="BC17" s="253"/>
      <c r="BD17" s="254"/>
    </row>
    <row r="18" spans="1:56" ht="20.100000000000001" customHeight="1" x14ac:dyDescent="0.2">
      <c r="A18" s="49"/>
      <c r="B18" s="38"/>
      <c r="C18" s="19"/>
      <c r="D18" s="30"/>
      <c r="E18" s="33"/>
      <c r="F18" s="30"/>
      <c r="G18" s="28"/>
      <c r="H18" s="30"/>
      <c r="I18" s="28"/>
      <c r="J18" s="30"/>
      <c r="K18" s="28"/>
      <c r="L18" s="28"/>
      <c r="M18" s="33"/>
      <c r="N18" s="30"/>
      <c r="O18" s="28"/>
      <c r="P18" s="30"/>
      <c r="Q18" s="28"/>
      <c r="R18" s="28"/>
      <c r="S18" s="49"/>
      <c r="T18" s="38"/>
      <c r="U18" s="19"/>
      <c r="V18" s="30"/>
      <c r="W18" s="33"/>
      <c r="X18" s="30"/>
      <c r="Y18" s="28"/>
      <c r="Z18" s="30"/>
      <c r="AA18" s="28"/>
      <c r="AB18" s="30"/>
      <c r="AC18" s="28"/>
      <c r="AD18" s="28"/>
      <c r="AE18" s="33"/>
      <c r="AF18" s="30"/>
      <c r="AG18" s="28"/>
      <c r="AH18" s="30"/>
      <c r="AI18" s="28"/>
      <c r="AK18" s="49"/>
      <c r="AL18" s="38"/>
      <c r="AM18" s="19"/>
      <c r="AN18" s="30"/>
      <c r="AO18" s="33"/>
      <c r="AP18" s="30"/>
      <c r="AQ18" s="28"/>
      <c r="AR18" s="30"/>
      <c r="AS18" s="28"/>
      <c r="AT18" s="30"/>
      <c r="AU18" s="28"/>
      <c r="AV18" s="28"/>
      <c r="AW18" s="33"/>
      <c r="AX18" s="30"/>
      <c r="AY18" s="28"/>
      <c r="AZ18" s="30"/>
      <c r="BA18" s="28"/>
      <c r="BC18" s="253"/>
      <c r="BD18" s="254"/>
    </row>
    <row r="19" spans="1:56" ht="20.100000000000001" customHeight="1" x14ac:dyDescent="0.2">
      <c r="A19" s="49"/>
      <c r="B19" s="38"/>
      <c r="C19" s="19"/>
      <c r="D19" s="30"/>
      <c r="E19" s="31"/>
      <c r="F19" s="32"/>
      <c r="G19" s="36"/>
      <c r="H19" s="32"/>
      <c r="I19" s="36"/>
      <c r="J19" s="32"/>
      <c r="K19" s="36"/>
      <c r="L19" s="36"/>
      <c r="M19" s="31"/>
      <c r="N19" s="32"/>
      <c r="O19" s="36"/>
      <c r="P19" s="32"/>
      <c r="Q19" s="28"/>
      <c r="R19" s="28"/>
      <c r="S19" s="49"/>
      <c r="T19" s="38"/>
      <c r="U19" s="19"/>
      <c r="V19" s="30"/>
      <c r="W19" s="31"/>
      <c r="X19" s="32"/>
      <c r="Y19" s="36"/>
      <c r="Z19" s="32"/>
      <c r="AA19" s="36"/>
      <c r="AB19" s="32"/>
      <c r="AC19" s="36"/>
      <c r="AD19" s="36"/>
      <c r="AE19" s="31"/>
      <c r="AF19" s="32"/>
      <c r="AG19" s="36"/>
      <c r="AH19" s="32"/>
      <c r="AI19" s="28"/>
      <c r="AK19" s="49"/>
      <c r="AL19" s="38"/>
      <c r="AM19" s="19"/>
      <c r="AN19" s="30"/>
      <c r="AO19" s="31"/>
      <c r="AP19" s="32"/>
      <c r="AQ19" s="36"/>
      <c r="AR19" s="32"/>
      <c r="AS19" s="36"/>
      <c r="AT19" s="32"/>
      <c r="AU19" s="36"/>
      <c r="AV19" s="36"/>
      <c r="AW19" s="31"/>
      <c r="AX19" s="32"/>
      <c r="AY19" s="36"/>
      <c r="AZ19" s="32"/>
      <c r="BA19" s="28"/>
      <c r="BC19" s="253"/>
      <c r="BD19" s="254"/>
    </row>
    <row r="20" spans="1:56" ht="20.100000000000001" customHeight="1" x14ac:dyDescent="0.2">
      <c r="A20" s="49"/>
      <c r="B20" s="38"/>
      <c r="C20" s="19"/>
      <c r="D20" s="30"/>
      <c r="E20" s="33"/>
      <c r="F20" s="30"/>
      <c r="G20" s="28"/>
      <c r="H20" s="30"/>
      <c r="I20" s="28"/>
      <c r="J20" s="30"/>
      <c r="K20" s="28"/>
      <c r="L20" s="28"/>
      <c r="M20" s="33"/>
      <c r="N20" s="30"/>
      <c r="O20" s="28"/>
      <c r="P20" s="30"/>
      <c r="Q20" s="28"/>
      <c r="R20" s="28"/>
      <c r="S20" s="49"/>
      <c r="T20" s="38"/>
      <c r="U20" s="19"/>
      <c r="V20" s="30"/>
      <c r="W20" s="33"/>
      <c r="X20" s="30"/>
      <c r="Y20" s="28"/>
      <c r="Z20" s="30"/>
      <c r="AA20" s="28"/>
      <c r="AB20" s="30"/>
      <c r="AC20" s="28"/>
      <c r="AD20" s="28"/>
      <c r="AE20" s="33"/>
      <c r="AF20" s="30"/>
      <c r="AG20" s="28"/>
      <c r="AH20" s="30"/>
      <c r="AI20" s="28"/>
      <c r="AK20" s="49"/>
      <c r="AL20" s="38"/>
      <c r="AM20" s="19"/>
      <c r="AN20" s="30"/>
      <c r="AO20" s="33"/>
      <c r="AP20" s="30"/>
      <c r="AQ20" s="28"/>
      <c r="AR20" s="30"/>
      <c r="AS20" s="28"/>
      <c r="AT20" s="30"/>
      <c r="AU20" s="28"/>
      <c r="AV20" s="28"/>
      <c r="AW20" s="33"/>
      <c r="AX20" s="30"/>
      <c r="AY20" s="28"/>
      <c r="AZ20" s="30"/>
      <c r="BA20" s="28"/>
      <c r="BC20" s="253"/>
      <c r="BD20" s="254"/>
    </row>
    <row r="21" spans="1:56" ht="20.100000000000001" customHeight="1" x14ac:dyDescent="0.2">
      <c r="A21" s="49"/>
      <c r="B21" s="38"/>
      <c r="C21" s="19"/>
      <c r="D21" s="30"/>
      <c r="E21" s="31"/>
      <c r="F21" s="32"/>
      <c r="G21" s="36"/>
      <c r="H21" s="32"/>
      <c r="I21" s="36"/>
      <c r="J21" s="32"/>
      <c r="K21" s="36"/>
      <c r="L21" s="36"/>
      <c r="M21" s="31"/>
      <c r="N21" s="32"/>
      <c r="O21" s="36"/>
      <c r="P21" s="32"/>
      <c r="Q21" s="28"/>
      <c r="R21" s="28"/>
      <c r="S21" s="49"/>
      <c r="T21" s="38"/>
      <c r="U21" s="19"/>
      <c r="V21" s="30"/>
      <c r="W21" s="31"/>
      <c r="X21" s="32"/>
      <c r="Y21" s="36"/>
      <c r="Z21" s="32"/>
      <c r="AA21" s="36"/>
      <c r="AB21" s="32"/>
      <c r="AC21" s="36"/>
      <c r="AD21" s="36"/>
      <c r="AE21" s="31"/>
      <c r="AF21" s="32"/>
      <c r="AG21" s="36"/>
      <c r="AH21" s="32"/>
      <c r="AI21" s="28"/>
      <c r="AK21" s="49"/>
      <c r="AL21" s="38"/>
      <c r="AM21" s="19"/>
      <c r="AN21" s="30"/>
      <c r="AO21" s="31"/>
      <c r="AP21" s="32"/>
      <c r="AQ21" s="36"/>
      <c r="AR21" s="32"/>
      <c r="AS21" s="36"/>
      <c r="AT21" s="32"/>
      <c r="AU21" s="36"/>
      <c r="AV21" s="36"/>
      <c r="AW21" s="31"/>
      <c r="AX21" s="32"/>
      <c r="AY21" s="36"/>
      <c r="AZ21" s="32"/>
      <c r="BA21" s="28"/>
      <c r="BC21" s="253"/>
      <c r="BD21" s="254"/>
    </row>
    <row r="22" spans="1:56" ht="20.100000000000001" customHeight="1" x14ac:dyDescent="0.2">
      <c r="A22" s="49"/>
      <c r="B22" s="38"/>
      <c r="C22" s="19"/>
      <c r="D22" s="30"/>
      <c r="E22" s="33"/>
      <c r="F22" s="30"/>
      <c r="G22" s="28"/>
      <c r="H22" s="30"/>
      <c r="I22" s="28"/>
      <c r="J22" s="30"/>
      <c r="K22" s="28"/>
      <c r="L22" s="28"/>
      <c r="M22" s="33"/>
      <c r="N22" s="30"/>
      <c r="O22" s="28"/>
      <c r="P22" s="30"/>
      <c r="Q22" s="28"/>
      <c r="R22" s="28"/>
      <c r="S22" s="49"/>
      <c r="T22" s="38"/>
      <c r="U22" s="19"/>
      <c r="V22" s="30"/>
      <c r="W22" s="33"/>
      <c r="X22" s="30"/>
      <c r="Y22" s="28"/>
      <c r="Z22" s="30"/>
      <c r="AA22" s="28"/>
      <c r="AB22" s="30"/>
      <c r="AC22" s="28"/>
      <c r="AD22" s="28"/>
      <c r="AE22" s="33"/>
      <c r="AF22" s="30"/>
      <c r="AG22" s="28"/>
      <c r="AH22" s="30"/>
      <c r="AI22" s="28"/>
      <c r="AK22" s="49"/>
      <c r="AL22" s="38"/>
      <c r="AM22" s="19"/>
      <c r="AN22" s="30"/>
      <c r="AO22" s="33"/>
      <c r="AP22" s="30"/>
      <c r="AQ22" s="28"/>
      <c r="AR22" s="30"/>
      <c r="AS22" s="28"/>
      <c r="AT22" s="30"/>
      <c r="AU22" s="28"/>
      <c r="AV22" s="28"/>
      <c r="AW22" s="33"/>
      <c r="AX22" s="30"/>
      <c r="AY22" s="28"/>
      <c r="AZ22" s="30"/>
      <c r="BA22" s="28"/>
      <c r="BC22" s="253"/>
      <c r="BD22" s="254"/>
    </row>
    <row r="23" spans="1:56" ht="20.100000000000001" customHeight="1" x14ac:dyDescent="0.2">
      <c r="A23" s="49"/>
      <c r="B23" s="38"/>
      <c r="C23" s="19"/>
      <c r="D23" s="30"/>
      <c r="E23" s="31"/>
      <c r="F23" s="32"/>
      <c r="G23" s="36"/>
      <c r="H23" s="32"/>
      <c r="I23" s="36"/>
      <c r="J23" s="32"/>
      <c r="K23" s="36"/>
      <c r="L23" s="36"/>
      <c r="M23" s="31"/>
      <c r="N23" s="32"/>
      <c r="O23" s="36"/>
      <c r="P23" s="32"/>
      <c r="Q23" s="28"/>
      <c r="R23" s="28"/>
      <c r="S23" s="49"/>
      <c r="T23" s="38"/>
      <c r="U23" s="19"/>
      <c r="V23" s="30"/>
      <c r="W23" s="31"/>
      <c r="X23" s="32"/>
      <c r="Y23" s="36"/>
      <c r="Z23" s="32"/>
      <c r="AA23" s="36"/>
      <c r="AB23" s="32"/>
      <c r="AC23" s="36"/>
      <c r="AD23" s="36"/>
      <c r="AE23" s="31"/>
      <c r="AF23" s="32"/>
      <c r="AG23" s="36"/>
      <c r="AH23" s="32"/>
      <c r="AI23" s="28"/>
      <c r="AK23" s="49"/>
      <c r="AL23" s="38"/>
      <c r="AM23" s="19"/>
      <c r="AN23" s="30"/>
      <c r="AO23" s="31"/>
      <c r="AP23" s="32"/>
      <c r="AQ23" s="36"/>
      <c r="AR23" s="32"/>
      <c r="AS23" s="36"/>
      <c r="AT23" s="32"/>
      <c r="AU23" s="36"/>
      <c r="AV23" s="36"/>
      <c r="AW23" s="31"/>
      <c r="AX23" s="32"/>
      <c r="AY23" s="36"/>
      <c r="AZ23" s="32"/>
      <c r="BA23" s="28"/>
      <c r="BC23" s="253"/>
      <c r="BD23" s="254"/>
    </row>
    <row r="24" spans="1:56" ht="20.100000000000001" customHeight="1" x14ac:dyDescent="0.2">
      <c r="A24" s="49"/>
      <c r="B24" s="38"/>
      <c r="C24" s="19"/>
      <c r="D24" s="30"/>
      <c r="E24" s="33"/>
      <c r="F24" s="30"/>
      <c r="G24" s="28"/>
      <c r="H24" s="30"/>
      <c r="I24" s="28"/>
      <c r="J24" s="30"/>
      <c r="K24" s="28"/>
      <c r="L24" s="28"/>
      <c r="M24" s="33"/>
      <c r="N24" s="30"/>
      <c r="O24" s="28"/>
      <c r="P24" s="30"/>
      <c r="Q24" s="28"/>
      <c r="R24" s="28"/>
      <c r="S24" s="49"/>
      <c r="T24" s="38"/>
      <c r="U24" s="19"/>
      <c r="V24" s="30"/>
      <c r="W24" s="33"/>
      <c r="X24" s="30"/>
      <c r="Y24" s="28"/>
      <c r="Z24" s="30"/>
      <c r="AA24" s="28"/>
      <c r="AB24" s="30"/>
      <c r="AC24" s="28"/>
      <c r="AD24" s="28"/>
      <c r="AE24" s="33"/>
      <c r="AF24" s="30"/>
      <c r="AG24" s="28"/>
      <c r="AH24" s="30"/>
      <c r="AI24" s="28"/>
      <c r="AK24" s="49"/>
      <c r="AL24" s="38"/>
      <c r="AM24" s="19"/>
      <c r="AN24" s="30"/>
      <c r="AO24" s="33"/>
      <c r="AP24" s="30"/>
      <c r="AQ24" s="28"/>
      <c r="AR24" s="30"/>
      <c r="AS24" s="28"/>
      <c r="AT24" s="30"/>
      <c r="AU24" s="28"/>
      <c r="AV24" s="28"/>
      <c r="AW24" s="33"/>
      <c r="AX24" s="30"/>
      <c r="AY24" s="28"/>
      <c r="AZ24" s="30"/>
      <c r="BA24" s="28"/>
      <c r="BC24" s="253"/>
      <c r="BD24" s="254"/>
    </row>
    <row r="25" spans="1:56" ht="20.100000000000001" customHeight="1" x14ac:dyDescent="0.2">
      <c r="A25" s="49"/>
      <c r="B25" s="38"/>
      <c r="C25" s="19"/>
      <c r="D25" s="30"/>
      <c r="E25" s="31"/>
      <c r="F25" s="32"/>
      <c r="G25" s="36"/>
      <c r="H25" s="32"/>
      <c r="I25" s="36"/>
      <c r="J25" s="32"/>
      <c r="K25" s="36"/>
      <c r="L25" s="36"/>
      <c r="M25" s="31"/>
      <c r="N25" s="32"/>
      <c r="O25" s="36"/>
      <c r="P25" s="32"/>
      <c r="Q25" s="28"/>
      <c r="R25" s="28"/>
      <c r="S25" s="49"/>
      <c r="T25" s="38"/>
      <c r="U25" s="19"/>
      <c r="V25" s="30"/>
      <c r="W25" s="31"/>
      <c r="X25" s="32"/>
      <c r="Y25" s="36"/>
      <c r="Z25" s="32"/>
      <c r="AA25" s="36"/>
      <c r="AB25" s="32"/>
      <c r="AC25" s="36"/>
      <c r="AD25" s="36"/>
      <c r="AE25" s="31"/>
      <c r="AF25" s="32"/>
      <c r="AG25" s="36"/>
      <c r="AH25" s="32"/>
      <c r="AI25" s="28"/>
      <c r="AK25" s="49"/>
      <c r="AL25" s="38"/>
      <c r="AM25" s="19"/>
      <c r="AN25" s="30"/>
      <c r="AO25" s="31"/>
      <c r="AP25" s="32"/>
      <c r="AQ25" s="36"/>
      <c r="AR25" s="32"/>
      <c r="AS25" s="36"/>
      <c r="AT25" s="32"/>
      <c r="AU25" s="36"/>
      <c r="AV25" s="36"/>
      <c r="AW25" s="31"/>
      <c r="AX25" s="32"/>
      <c r="AY25" s="36"/>
      <c r="AZ25" s="32"/>
      <c r="BA25" s="28"/>
      <c r="BC25" s="253"/>
      <c r="BD25" s="254"/>
    </row>
    <row r="26" spans="1:56" ht="20.100000000000001" customHeight="1" x14ac:dyDescent="0.2">
      <c r="A26" s="49"/>
      <c r="B26" s="38"/>
      <c r="C26" s="19"/>
      <c r="D26" s="30"/>
      <c r="E26" s="31"/>
      <c r="F26" s="32"/>
      <c r="G26" s="36"/>
      <c r="H26" s="32"/>
      <c r="I26" s="36"/>
      <c r="J26" s="32"/>
      <c r="K26" s="36"/>
      <c r="L26" s="36"/>
      <c r="M26" s="31"/>
      <c r="N26" s="32"/>
      <c r="O26" s="36"/>
      <c r="P26" s="32"/>
      <c r="Q26" s="28"/>
      <c r="R26" s="28"/>
      <c r="S26" s="49"/>
      <c r="T26" s="38"/>
      <c r="U26" s="19"/>
      <c r="V26" s="30"/>
      <c r="W26" s="31"/>
      <c r="X26" s="32"/>
      <c r="Y26" s="36"/>
      <c r="Z26" s="32"/>
      <c r="AA26" s="36"/>
      <c r="AB26" s="32"/>
      <c r="AC26" s="36"/>
      <c r="AD26" s="36"/>
      <c r="AE26" s="31"/>
      <c r="AF26" s="32"/>
      <c r="AG26" s="36"/>
      <c r="AH26" s="32"/>
      <c r="AI26" s="28"/>
      <c r="AK26" s="49"/>
      <c r="AL26" s="38"/>
      <c r="AM26" s="19"/>
      <c r="AN26" s="30"/>
      <c r="AO26" s="31"/>
      <c r="AP26" s="32"/>
      <c r="AQ26" s="36"/>
      <c r="AR26" s="32"/>
      <c r="AS26" s="36"/>
      <c r="AT26" s="32"/>
      <c r="AU26" s="36"/>
      <c r="AV26" s="36"/>
      <c r="AW26" s="31"/>
      <c r="AX26" s="32"/>
      <c r="AY26" s="36"/>
      <c r="AZ26" s="32"/>
      <c r="BA26" s="28"/>
      <c r="BC26" s="253"/>
      <c r="BD26" s="254"/>
    </row>
    <row r="27" spans="1:56" ht="20.100000000000001" customHeight="1" x14ac:dyDescent="0.2">
      <c r="A27" s="49"/>
      <c r="B27" s="38"/>
      <c r="C27" s="19"/>
      <c r="D27" s="30"/>
      <c r="E27" s="33"/>
      <c r="F27" s="30"/>
      <c r="G27" s="28"/>
      <c r="H27" s="30"/>
      <c r="I27" s="28"/>
      <c r="J27" s="30"/>
      <c r="K27" s="28"/>
      <c r="L27" s="28"/>
      <c r="M27" s="33"/>
      <c r="N27" s="30"/>
      <c r="O27" s="28"/>
      <c r="P27" s="30"/>
      <c r="Q27" s="28"/>
      <c r="R27" s="28"/>
      <c r="S27" s="49"/>
      <c r="T27" s="38"/>
      <c r="U27" s="19"/>
      <c r="V27" s="30"/>
      <c r="W27" s="33"/>
      <c r="X27" s="30"/>
      <c r="Y27" s="28"/>
      <c r="Z27" s="30"/>
      <c r="AA27" s="28"/>
      <c r="AB27" s="30"/>
      <c r="AC27" s="28"/>
      <c r="AD27" s="28"/>
      <c r="AE27" s="33"/>
      <c r="AF27" s="30"/>
      <c r="AG27" s="28"/>
      <c r="AH27" s="30"/>
      <c r="AI27" s="28"/>
      <c r="AK27" s="49"/>
      <c r="AL27" s="38"/>
      <c r="AM27" s="19"/>
      <c r="AN27" s="30"/>
      <c r="AO27" s="33"/>
      <c r="AP27" s="30"/>
      <c r="AQ27" s="28"/>
      <c r="AR27" s="30"/>
      <c r="AS27" s="28"/>
      <c r="AT27" s="30"/>
      <c r="AU27" s="28"/>
      <c r="AV27" s="28"/>
      <c r="AW27" s="33"/>
      <c r="AX27" s="30"/>
      <c r="AY27" s="28"/>
      <c r="AZ27" s="30"/>
      <c r="BA27" s="28"/>
      <c r="BC27" s="253"/>
      <c r="BD27" s="254"/>
    </row>
    <row r="28" spans="1:56" ht="20.100000000000001" customHeight="1" x14ac:dyDescent="0.2">
      <c r="A28" s="49"/>
      <c r="B28" s="38"/>
      <c r="C28" s="19"/>
      <c r="D28" s="30"/>
      <c r="E28" s="31"/>
      <c r="F28" s="32"/>
      <c r="G28" s="36"/>
      <c r="H28" s="32"/>
      <c r="I28" s="36"/>
      <c r="J28" s="32"/>
      <c r="K28" s="36"/>
      <c r="L28" s="36"/>
      <c r="M28" s="31"/>
      <c r="N28" s="32"/>
      <c r="O28" s="36"/>
      <c r="P28" s="32"/>
      <c r="Q28" s="28"/>
      <c r="R28" s="28"/>
      <c r="S28" s="49"/>
      <c r="T28" s="38"/>
      <c r="U28" s="19"/>
      <c r="V28" s="30"/>
      <c r="W28" s="31"/>
      <c r="X28" s="32"/>
      <c r="Y28" s="36"/>
      <c r="Z28" s="32"/>
      <c r="AA28" s="36"/>
      <c r="AB28" s="32"/>
      <c r="AC28" s="36"/>
      <c r="AD28" s="36"/>
      <c r="AE28" s="31"/>
      <c r="AF28" s="32"/>
      <c r="AG28" s="36"/>
      <c r="AH28" s="32"/>
      <c r="AI28" s="28"/>
      <c r="AK28" s="49"/>
      <c r="AL28" s="38"/>
      <c r="AM28" s="19"/>
      <c r="AN28" s="30"/>
      <c r="AO28" s="31"/>
      <c r="AP28" s="32"/>
      <c r="AQ28" s="36"/>
      <c r="AR28" s="32"/>
      <c r="AS28" s="36"/>
      <c r="AT28" s="32"/>
      <c r="AU28" s="36"/>
      <c r="AV28" s="36"/>
      <c r="AW28" s="31"/>
      <c r="AX28" s="32"/>
      <c r="AY28" s="36"/>
      <c r="AZ28" s="32"/>
      <c r="BA28" s="28"/>
      <c r="BC28" s="253"/>
      <c r="BD28" s="254"/>
    </row>
    <row r="29" spans="1:56" ht="20.100000000000001" customHeight="1" x14ac:dyDescent="0.2">
      <c r="A29" s="49"/>
      <c r="B29" s="38"/>
      <c r="C29" s="19"/>
      <c r="D29" s="30"/>
      <c r="E29" s="31"/>
      <c r="F29" s="32"/>
      <c r="G29" s="36"/>
      <c r="H29" s="32"/>
      <c r="I29" s="36"/>
      <c r="J29" s="32"/>
      <c r="K29" s="36"/>
      <c r="L29" s="36"/>
      <c r="M29" s="31"/>
      <c r="N29" s="32"/>
      <c r="O29" s="36"/>
      <c r="P29" s="32"/>
      <c r="Q29" s="28"/>
      <c r="R29" s="28"/>
      <c r="S29" s="49"/>
      <c r="T29" s="38"/>
      <c r="U29" s="19"/>
      <c r="V29" s="30"/>
      <c r="W29" s="31"/>
      <c r="X29" s="32"/>
      <c r="Y29" s="36"/>
      <c r="Z29" s="32"/>
      <c r="AA29" s="36"/>
      <c r="AB29" s="32"/>
      <c r="AC29" s="36"/>
      <c r="AD29" s="36"/>
      <c r="AE29" s="31"/>
      <c r="AF29" s="32"/>
      <c r="AG29" s="36"/>
      <c r="AH29" s="32"/>
      <c r="AI29" s="28"/>
      <c r="AK29" s="49"/>
      <c r="AL29" s="38"/>
      <c r="AM29" s="19"/>
      <c r="AN29" s="30"/>
      <c r="AO29" s="31"/>
      <c r="AP29" s="32"/>
      <c r="AQ29" s="36"/>
      <c r="AR29" s="32"/>
      <c r="AS29" s="36"/>
      <c r="AT29" s="32"/>
      <c r="AU29" s="36"/>
      <c r="AV29" s="36"/>
      <c r="AW29" s="31"/>
      <c r="AX29" s="32"/>
      <c r="AY29" s="36"/>
      <c r="AZ29" s="32"/>
      <c r="BA29" s="28"/>
      <c r="BC29" s="253"/>
      <c r="BD29" s="254"/>
    </row>
    <row r="30" spans="1:56" ht="20.100000000000001" customHeight="1" x14ac:dyDescent="0.2">
      <c r="A30" s="49"/>
      <c r="B30" s="38"/>
      <c r="C30" s="19"/>
      <c r="D30" s="30"/>
      <c r="E30" s="33"/>
      <c r="F30" s="30"/>
      <c r="G30" s="28"/>
      <c r="H30" s="30"/>
      <c r="I30" s="28"/>
      <c r="J30" s="30"/>
      <c r="K30" s="28"/>
      <c r="L30" s="28"/>
      <c r="M30" s="33"/>
      <c r="N30" s="30"/>
      <c r="O30" s="28"/>
      <c r="P30" s="30"/>
      <c r="Q30" s="28"/>
      <c r="R30" s="28"/>
      <c r="S30" s="49"/>
      <c r="T30" s="38"/>
      <c r="U30" s="19"/>
      <c r="V30" s="30"/>
      <c r="W30" s="33"/>
      <c r="X30" s="30"/>
      <c r="Y30" s="28"/>
      <c r="Z30" s="30"/>
      <c r="AA30" s="28"/>
      <c r="AB30" s="30"/>
      <c r="AC30" s="28"/>
      <c r="AD30" s="28"/>
      <c r="AE30" s="33"/>
      <c r="AF30" s="30"/>
      <c r="AG30" s="28"/>
      <c r="AH30" s="30"/>
      <c r="AI30" s="28"/>
      <c r="AK30" s="49"/>
      <c r="AL30" s="38"/>
      <c r="AM30" s="19"/>
      <c r="AN30" s="30"/>
      <c r="AO30" s="33"/>
      <c r="AP30" s="30"/>
      <c r="AQ30" s="28"/>
      <c r="AR30" s="30"/>
      <c r="AS30" s="28"/>
      <c r="AT30" s="30"/>
      <c r="AU30" s="28"/>
      <c r="AV30" s="28"/>
      <c r="AW30" s="33"/>
      <c r="AX30" s="30"/>
      <c r="AY30" s="28"/>
      <c r="AZ30" s="30"/>
      <c r="BA30" s="28"/>
      <c r="BC30" s="253"/>
      <c r="BD30" s="254"/>
    </row>
    <row r="31" spans="1:56" ht="20.100000000000001" customHeight="1" x14ac:dyDescent="0.2">
      <c r="A31" s="49"/>
      <c r="B31" s="38"/>
      <c r="C31" s="19"/>
      <c r="D31" s="30"/>
      <c r="E31" s="31"/>
      <c r="F31" s="32"/>
      <c r="G31" s="36"/>
      <c r="H31" s="32"/>
      <c r="I31" s="36"/>
      <c r="J31" s="32"/>
      <c r="K31" s="36"/>
      <c r="L31" s="36"/>
      <c r="M31" s="31"/>
      <c r="N31" s="32"/>
      <c r="O31" s="36"/>
      <c r="P31" s="32"/>
      <c r="Q31" s="28"/>
      <c r="R31" s="28"/>
      <c r="S31" s="49"/>
      <c r="T31" s="38"/>
      <c r="U31" s="19"/>
      <c r="V31" s="30"/>
      <c r="W31" s="31"/>
      <c r="X31" s="32"/>
      <c r="Y31" s="36"/>
      <c r="Z31" s="32"/>
      <c r="AA31" s="36"/>
      <c r="AB31" s="32"/>
      <c r="AC31" s="36"/>
      <c r="AD31" s="36"/>
      <c r="AE31" s="31"/>
      <c r="AF31" s="32"/>
      <c r="AG31" s="36"/>
      <c r="AH31" s="32"/>
      <c r="AI31" s="28"/>
      <c r="AK31" s="49"/>
      <c r="AL31" s="38"/>
      <c r="AM31" s="19"/>
      <c r="AN31" s="30"/>
      <c r="AO31" s="31"/>
      <c r="AP31" s="32"/>
      <c r="AQ31" s="36"/>
      <c r="AR31" s="32"/>
      <c r="AS31" s="36"/>
      <c r="AT31" s="32"/>
      <c r="AU31" s="36"/>
      <c r="AV31" s="36"/>
      <c r="AW31" s="31"/>
      <c r="AX31" s="32"/>
      <c r="AY31" s="36"/>
      <c r="AZ31" s="32"/>
      <c r="BA31" s="28"/>
      <c r="BC31" s="253"/>
      <c r="BD31" s="254"/>
    </row>
    <row r="32" spans="1:56" ht="20.100000000000001" customHeight="1" x14ac:dyDescent="0.2">
      <c r="A32" s="49"/>
      <c r="B32" s="38"/>
      <c r="C32" s="19"/>
      <c r="D32" s="30"/>
      <c r="E32" s="33"/>
      <c r="F32" s="30"/>
      <c r="G32" s="28"/>
      <c r="H32" s="30"/>
      <c r="I32" s="28"/>
      <c r="J32" s="30"/>
      <c r="K32" s="28"/>
      <c r="L32" s="28"/>
      <c r="M32" s="33"/>
      <c r="N32" s="30"/>
      <c r="O32" s="28"/>
      <c r="P32" s="30"/>
      <c r="Q32" s="28"/>
      <c r="R32" s="28"/>
      <c r="S32" s="49"/>
      <c r="T32" s="38"/>
      <c r="U32" s="19"/>
      <c r="V32" s="30"/>
      <c r="W32" s="33"/>
      <c r="X32" s="30"/>
      <c r="Y32" s="28"/>
      <c r="Z32" s="30"/>
      <c r="AA32" s="28"/>
      <c r="AB32" s="30"/>
      <c r="AC32" s="28"/>
      <c r="AD32" s="28"/>
      <c r="AE32" s="33"/>
      <c r="AF32" s="30"/>
      <c r="AG32" s="28"/>
      <c r="AH32" s="30"/>
      <c r="AI32" s="28"/>
      <c r="AK32" s="49"/>
      <c r="AL32" s="38"/>
      <c r="AM32" s="19"/>
      <c r="AN32" s="30"/>
      <c r="AO32" s="33"/>
      <c r="AP32" s="30"/>
      <c r="AQ32" s="28"/>
      <c r="AR32" s="30"/>
      <c r="AS32" s="28"/>
      <c r="AT32" s="30"/>
      <c r="AU32" s="28"/>
      <c r="AV32" s="28"/>
      <c r="AW32" s="33"/>
      <c r="AX32" s="30"/>
      <c r="AY32" s="28"/>
      <c r="AZ32" s="30"/>
      <c r="BA32" s="28"/>
      <c r="BC32" s="253"/>
      <c r="BD32" s="254"/>
    </row>
    <row r="33" spans="1:79" ht="20.100000000000001" customHeight="1" x14ac:dyDescent="0.2">
      <c r="A33" s="49"/>
      <c r="B33" s="38"/>
      <c r="C33" s="19"/>
      <c r="D33" s="30"/>
      <c r="E33" s="31"/>
      <c r="F33" s="32"/>
      <c r="G33" s="36"/>
      <c r="H33" s="32"/>
      <c r="I33" s="36"/>
      <c r="J33" s="32"/>
      <c r="K33" s="36"/>
      <c r="L33" s="36"/>
      <c r="M33" s="31"/>
      <c r="N33" s="32"/>
      <c r="O33" s="36"/>
      <c r="P33" s="32"/>
      <c r="Q33" s="28"/>
      <c r="R33" s="28"/>
      <c r="S33" s="49"/>
      <c r="T33" s="38"/>
      <c r="U33" s="19"/>
      <c r="V33" s="30"/>
      <c r="W33" s="31"/>
      <c r="X33" s="32"/>
      <c r="Y33" s="36"/>
      <c r="Z33" s="32"/>
      <c r="AA33" s="36"/>
      <c r="AB33" s="32"/>
      <c r="AC33" s="36"/>
      <c r="AD33" s="36"/>
      <c r="AE33" s="31"/>
      <c r="AF33" s="32"/>
      <c r="AG33" s="36"/>
      <c r="AH33" s="32"/>
      <c r="AI33" s="28"/>
      <c r="AK33" s="49"/>
      <c r="AL33" s="38"/>
      <c r="AM33" s="19"/>
      <c r="AN33" s="30"/>
      <c r="AO33" s="31"/>
      <c r="AP33" s="32"/>
      <c r="AQ33" s="36"/>
      <c r="AR33" s="32"/>
      <c r="AS33" s="36"/>
      <c r="AT33" s="32"/>
      <c r="AU33" s="36"/>
      <c r="AV33" s="36"/>
      <c r="AW33" s="31"/>
      <c r="AX33" s="32"/>
      <c r="AY33" s="36"/>
      <c r="AZ33" s="32"/>
      <c r="BA33" s="28"/>
      <c r="BC33" s="253"/>
      <c r="BD33" s="254"/>
    </row>
    <row r="34" spans="1:79" ht="20.100000000000001" customHeight="1" x14ac:dyDescent="0.2">
      <c r="A34" s="49"/>
      <c r="B34" s="38"/>
      <c r="C34" s="19"/>
      <c r="D34" s="30"/>
      <c r="E34" s="37"/>
      <c r="F34" s="30"/>
      <c r="G34" s="28"/>
      <c r="H34" s="30"/>
      <c r="I34" s="28"/>
      <c r="J34" s="30"/>
      <c r="K34" s="28"/>
      <c r="L34" s="28"/>
      <c r="M34" s="33"/>
      <c r="N34" s="30"/>
      <c r="O34" s="28"/>
      <c r="P34" s="30"/>
      <c r="Q34" s="28"/>
      <c r="R34" s="28"/>
      <c r="S34" s="49"/>
      <c r="T34" s="38"/>
      <c r="U34" s="19"/>
      <c r="V34" s="30"/>
      <c r="W34" s="37"/>
      <c r="X34" s="30"/>
      <c r="Y34" s="28"/>
      <c r="Z34" s="30"/>
      <c r="AA34" s="28"/>
      <c r="AB34" s="30"/>
      <c r="AC34" s="28"/>
      <c r="AD34" s="28"/>
      <c r="AE34" s="33"/>
      <c r="AF34" s="30"/>
      <c r="AG34" s="28"/>
      <c r="AH34" s="30"/>
      <c r="AI34" s="28"/>
      <c r="AK34" s="49"/>
      <c r="AL34" s="38"/>
      <c r="AM34" s="19"/>
      <c r="AN34" s="30"/>
      <c r="AO34" s="37"/>
      <c r="AP34" s="30"/>
      <c r="AQ34" s="28"/>
      <c r="AR34" s="30"/>
      <c r="AS34" s="28"/>
      <c r="AT34" s="30"/>
      <c r="AU34" s="28"/>
      <c r="AV34" s="28"/>
      <c r="AW34" s="33"/>
      <c r="AX34" s="30"/>
      <c r="AY34" s="28"/>
      <c r="AZ34" s="30"/>
      <c r="BA34" s="28"/>
      <c r="BC34" s="253"/>
      <c r="BD34" s="254"/>
    </row>
    <row r="35" spans="1:79" ht="20.100000000000001" customHeight="1" x14ac:dyDescent="0.2">
      <c r="A35" s="49"/>
      <c r="B35" s="38"/>
      <c r="C35" s="19"/>
      <c r="D35" s="30"/>
      <c r="E35" s="33"/>
      <c r="F35" s="32"/>
      <c r="G35" s="36"/>
      <c r="H35" s="32"/>
      <c r="I35" s="36"/>
      <c r="J35" s="32"/>
      <c r="K35" s="36"/>
      <c r="L35" s="36"/>
      <c r="M35" s="31"/>
      <c r="N35" s="32"/>
      <c r="O35" s="36"/>
      <c r="P35" s="32"/>
      <c r="Q35" s="28"/>
      <c r="R35" s="28"/>
      <c r="S35" s="49"/>
      <c r="T35" s="38"/>
      <c r="U35" s="19"/>
      <c r="V35" s="30"/>
      <c r="W35" s="33"/>
      <c r="X35" s="32"/>
      <c r="Y35" s="36"/>
      <c r="Z35" s="32"/>
      <c r="AA35" s="36"/>
      <c r="AB35" s="32"/>
      <c r="AC35" s="36"/>
      <c r="AD35" s="36"/>
      <c r="AE35" s="31"/>
      <c r="AF35" s="32"/>
      <c r="AG35" s="36"/>
      <c r="AH35" s="32"/>
      <c r="AI35" s="28"/>
      <c r="AK35" s="49"/>
      <c r="AL35" s="38"/>
      <c r="AM35" s="19"/>
      <c r="AN35" s="30"/>
      <c r="AO35" s="33"/>
      <c r="AP35" s="32"/>
      <c r="AQ35" s="36"/>
      <c r="AR35" s="32"/>
      <c r="AS35" s="36"/>
      <c r="AT35" s="32"/>
      <c r="AU35" s="36"/>
      <c r="AV35" s="36"/>
      <c r="AW35" s="31"/>
      <c r="AX35" s="32"/>
      <c r="AY35" s="36"/>
      <c r="AZ35" s="32"/>
      <c r="BA35" s="28"/>
      <c r="BC35" s="253"/>
      <c r="BD35" s="254"/>
    </row>
    <row r="36" spans="1:79" ht="20.100000000000001" customHeight="1" x14ac:dyDescent="0.2">
      <c r="A36" s="49"/>
      <c r="B36" s="38"/>
      <c r="C36" s="19"/>
      <c r="D36" s="30"/>
      <c r="E36" s="35"/>
      <c r="F36" s="30"/>
      <c r="G36" s="28"/>
      <c r="H36" s="30"/>
      <c r="I36" s="28"/>
      <c r="J36" s="30"/>
      <c r="K36" s="28"/>
      <c r="L36" s="28"/>
      <c r="M36" s="33"/>
      <c r="N36" s="30"/>
      <c r="O36" s="28"/>
      <c r="P36" s="30"/>
      <c r="Q36" s="28"/>
      <c r="R36" s="28"/>
      <c r="S36" s="49"/>
      <c r="T36" s="38"/>
      <c r="U36" s="19"/>
      <c r="V36" s="30"/>
      <c r="W36" s="35"/>
      <c r="X36" s="30"/>
      <c r="Y36" s="28"/>
      <c r="Z36" s="30"/>
      <c r="AA36" s="28"/>
      <c r="AB36" s="30"/>
      <c r="AC36" s="28"/>
      <c r="AD36" s="28"/>
      <c r="AE36" s="33"/>
      <c r="AF36" s="30"/>
      <c r="AG36" s="28"/>
      <c r="AH36" s="30"/>
      <c r="AI36" s="28"/>
      <c r="AK36" s="49"/>
      <c r="AL36" s="38"/>
      <c r="AM36" s="19"/>
      <c r="AN36" s="30"/>
      <c r="AO36" s="35"/>
      <c r="AP36" s="30"/>
      <c r="AQ36" s="28"/>
      <c r="AR36" s="30"/>
      <c r="AS36" s="28"/>
      <c r="AT36" s="30"/>
      <c r="AU36" s="28"/>
      <c r="AV36" s="28"/>
      <c r="AW36" s="33"/>
      <c r="AX36" s="30"/>
      <c r="AY36" s="28"/>
      <c r="AZ36" s="30"/>
      <c r="BA36" s="28"/>
      <c r="BC36" s="253"/>
      <c r="BD36" s="254"/>
    </row>
    <row r="37" spans="1:79" ht="20.100000000000001" customHeight="1" x14ac:dyDescent="0.2">
      <c r="A37" s="49"/>
      <c r="B37" s="38"/>
      <c r="C37" s="19"/>
      <c r="D37" s="30"/>
      <c r="E37" s="31"/>
      <c r="F37" s="32"/>
      <c r="G37" s="36"/>
      <c r="H37" s="32"/>
      <c r="I37" s="36"/>
      <c r="J37" s="32"/>
      <c r="K37" s="36"/>
      <c r="L37" s="36"/>
      <c r="M37" s="31"/>
      <c r="N37" s="32"/>
      <c r="O37" s="36"/>
      <c r="P37" s="32"/>
      <c r="Q37" s="28"/>
      <c r="R37" s="28"/>
      <c r="S37" s="49"/>
      <c r="T37" s="38"/>
      <c r="U37" s="19"/>
      <c r="V37" s="30"/>
      <c r="W37" s="31"/>
      <c r="X37" s="32"/>
      <c r="Y37" s="36"/>
      <c r="Z37" s="32"/>
      <c r="AA37" s="36"/>
      <c r="AB37" s="32"/>
      <c r="AC37" s="36"/>
      <c r="AD37" s="36"/>
      <c r="AE37" s="31"/>
      <c r="AF37" s="32"/>
      <c r="AG37" s="36"/>
      <c r="AH37" s="32"/>
      <c r="AI37" s="28"/>
      <c r="AK37" s="49"/>
      <c r="AL37" s="38"/>
      <c r="AM37" s="19"/>
      <c r="AN37" s="30"/>
      <c r="AO37" s="31"/>
      <c r="AP37" s="32"/>
      <c r="AQ37" s="36"/>
      <c r="AR37" s="32"/>
      <c r="AS37" s="36"/>
      <c r="AT37" s="32"/>
      <c r="AU37" s="36"/>
      <c r="AV37" s="36"/>
      <c r="AW37" s="31"/>
      <c r="AX37" s="32"/>
      <c r="AY37" s="36"/>
      <c r="AZ37" s="32"/>
      <c r="BA37" s="28"/>
      <c r="BC37" s="253"/>
      <c r="BD37" s="254"/>
    </row>
    <row r="38" spans="1:79" ht="15" customHeight="1" x14ac:dyDescent="0.2">
      <c r="A38" s="19"/>
      <c r="B38" s="19"/>
      <c r="C38" s="19"/>
      <c r="D38" s="28"/>
      <c r="E38" s="28"/>
      <c r="F38" s="28"/>
      <c r="G38" s="28"/>
      <c r="H38" s="28"/>
      <c r="I38" s="28"/>
      <c r="J38" s="28"/>
      <c r="K38" s="28"/>
      <c r="L38" s="28"/>
      <c r="M38" s="28"/>
      <c r="N38" s="28"/>
      <c r="O38" s="28"/>
      <c r="P38" s="28"/>
      <c r="Q38" s="28"/>
      <c r="R38" s="28"/>
      <c r="S38" s="19"/>
      <c r="T38" s="19"/>
      <c r="U38" s="19"/>
      <c r="V38" s="28"/>
      <c r="W38" s="28"/>
      <c r="X38" s="28"/>
      <c r="Y38" s="28"/>
      <c r="Z38" s="28"/>
      <c r="AA38" s="28"/>
      <c r="AB38" s="28"/>
      <c r="AC38" s="28"/>
      <c r="AD38" s="28"/>
      <c r="AE38" s="28"/>
      <c r="AF38" s="28"/>
      <c r="AG38" s="28"/>
      <c r="AH38" s="28"/>
      <c r="AI38" s="28"/>
      <c r="AJ38" s="19"/>
      <c r="AK38" s="19"/>
      <c r="AL38" s="19"/>
      <c r="AM38" s="19"/>
      <c r="AN38" s="28"/>
      <c r="AO38" s="28"/>
      <c r="AP38" s="28"/>
      <c r="AQ38" s="28"/>
      <c r="AR38" s="28"/>
      <c r="AS38" s="28"/>
      <c r="AT38" s="28"/>
      <c r="AU38" s="28"/>
      <c r="AV38" s="28"/>
      <c r="AW38" s="28"/>
      <c r="AX38" s="28"/>
      <c r="AY38" s="28"/>
      <c r="AZ38" s="28"/>
      <c r="BA38" s="28"/>
      <c r="BB38" s="22"/>
    </row>
    <row r="39" spans="1:79" ht="3.75"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19"/>
    </row>
    <row r="40" spans="1:79" ht="4.5" customHeight="1" x14ac:dyDescent="0.2">
      <c r="AK40" s="19"/>
      <c r="AL40" s="19"/>
      <c r="AM40" s="19"/>
      <c r="AN40" s="19"/>
      <c r="AO40" s="19"/>
      <c r="AP40" s="19"/>
      <c r="AQ40" s="19"/>
      <c r="AR40" s="19"/>
      <c r="AS40" s="19"/>
      <c r="AT40" s="19"/>
      <c r="AU40" s="19"/>
      <c r="AV40" s="19"/>
      <c r="AW40" s="19"/>
      <c r="AX40" s="19"/>
      <c r="AY40" s="19"/>
      <c r="AZ40" s="19"/>
      <c r="BA40" s="19"/>
    </row>
    <row r="41" spans="1:79" ht="12.75" customHeight="1" x14ac:dyDescent="0.2">
      <c r="A41" s="197" t="s">
        <v>194</v>
      </c>
      <c r="B41" s="198"/>
      <c r="C41" s="20"/>
      <c r="D41" s="174" t="s">
        <v>0</v>
      </c>
      <c r="E41" s="175"/>
      <c r="F41" s="175"/>
      <c r="G41" s="175"/>
      <c r="H41" s="175"/>
      <c r="I41" s="175"/>
      <c r="J41" s="175"/>
      <c r="K41" s="175"/>
      <c r="L41" s="175"/>
      <c r="M41" s="176"/>
      <c r="N41" s="195">
        <f>IFERROR(VLOOKUP(A41,'Qualabtoleranzen&amp;Einheiten'!$B$6:$E$200,2,FALSE),"")</f>
        <v>0.24</v>
      </c>
      <c r="O41" s="195"/>
      <c r="P41" s="195"/>
      <c r="Q41" s="196"/>
      <c r="R41" s="21"/>
      <c r="S41" s="197" t="s">
        <v>194</v>
      </c>
      <c r="T41" s="198"/>
      <c r="U41" s="20"/>
      <c r="V41" s="174" t="s">
        <v>0</v>
      </c>
      <c r="W41" s="175"/>
      <c r="X41" s="175"/>
      <c r="Y41" s="175"/>
      <c r="Z41" s="175"/>
      <c r="AA41" s="175"/>
      <c r="AB41" s="175"/>
      <c r="AC41" s="175"/>
      <c r="AD41" s="175"/>
      <c r="AE41" s="176"/>
      <c r="AF41" s="195">
        <f>IFERROR(VLOOKUP(S41,'Qualabtoleranzen&amp;Einheiten'!$B$6:$E$200,2,FALSE),"")</f>
        <v>0.24</v>
      </c>
      <c r="AG41" s="195"/>
      <c r="AH41" s="195"/>
      <c r="AI41" s="196"/>
      <c r="AJ41" s="44"/>
      <c r="AK41" s="197" t="s">
        <v>194</v>
      </c>
      <c r="AL41" s="198"/>
      <c r="AM41" s="20"/>
      <c r="AN41" s="174" t="s">
        <v>0</v>
      </c>
      <c r="AO41" s="175"/>
      <c r="AP41" s="175"/>
      <c r="AQ41" s="175"/>
      <c r="AR41" s="175"/>
      <c r="AS41" s="175"/>
      <c r="AT41" s="175"/>
      <c r="AU41" s="175"/>
      <c r="AV41" s="175"/>
      <c r="AW41" s="176"/>
      <c r="AX41" s="195">
        <f>IFERROR(VLOOKUP(AK41,'Qualabtoleranzen&amp;Einheiten'!$B$6:$E$200,2,FALSE),"")</f>
        <v>0.24</v>
      </c>
      <c r="AY41" s="195"/>
      <c r="AZ41" s="195"/>
      <c r="BA41" s="196"/>
    </row>
    <row r="42" spans="1:79" ht="12.75" customHeight="1" x14ac:dyDescent="0.2">
      <c r="A42" s="199"/>
      <c r="B42" s="200"/>
      <c r="C42" s="20"/>
      <c r="D42" s="174" t="s">
        <v>8</v>
      </c>
      <c r="E42" s="175"/>
      <c r="F42" s="175"/>
      <c r="G42" s="175"/>
      <c r="H42" s="175"/>
      <c r="I42" s="175"/>
      <c r="J42" s="175"/>
      <c r="K42" s="175"/>
      <c r="L42" s="175"/>
      <c r="M42" s="176"/>
      <c r="N42" s="201">
        <f>IFERROR(VLOOKUP(A41,'Qualabtoleranzen&amp;Einheiten'!$B$6:$E$200,3,FALSE),"")</f>
        <v>0.24</v>
      </c>
      <c r="O42" s="201"/>
      <c r="P42" s="201"/>
      <c r="Q42" s="202"/>
      <c r="R42" s="21"/>
      <c r="S42" s="199"/>
      <c r="T42" s="200"/>
      <c r="U42" s="20"/>
      <c r="V42" s="174" t="s">
        <v>8</v>
      </c>
      <c r="W42" s="175"/>
      <c r="X42" s="175"/>
      <c r="Y42" s="175"/>
      <c r="Z42" s="175"/>
      <c r="AA42" s="175"/>
      <c r="AB42" s="175"/>
      <c r="AC42" s="175"/>
      <c r="AD42" s="175"/>
      <c r="AE42" s="176"/>
      <c r="AF42" s="201">
        <f>IFERROR(VLOOKUP(S41,'Qualabtoleranzen&amp;Einheiten'!$B$6:$E$200,3,FALSE),"")</f>
        <v>0.24</v>
      </c>
      <c r="AG42" s="201"/>
      <c r="AH42" s="201"/>
      <c r="AI42" s="202"/>
      <c r="AJ42" s="44"/>
      <c r="AK42" s="199"/>
      <c r="AL42" s="200"/>
      <c r="AM42" s="20"/>
      <c r="AN42" s="174" t="s">
        <v>8</v>
      </c>
      <c r="AO42" s="175"/>
      <c r="AP42" s="175"/>
      <c r="AQ42" s="175"/>
      <c r="AR42" s="175"/>
      <c r="AS42" s="175"/>
      <c r="AT42" s="175"/>
      <c r="AU42" s="175"/>
      <c r="AV42" s="175"/>
      <c r="AW42" s="176"/>
      <c r="AX42" s="201">
        <f>IFERROR(VLOOKUP(AK41,'Qualabtoleranzen&amp;Einheiten'!$B$6:$E$200,3,FALSE),"")</f>
        <v>0.24</v>
      </c>
      <c r="AY42" s="201"/>
      <c r="AZ42" s="201"/>
      <c r="BA42" s="202"/>
    </row>
    <row r="43" spans="1:79" s="24" customFormat="1" ht="12.75" customHeight="1" x14ac:dyDescent="0.2">
      <c r="A43" s="191" t="s">
        <v>268</v>
      </c>
      <c r="B43" s="225"/>
      <c r="C43" s="20"/>
      <c r="D43" s="177" t="str">
        <f>IF(AND($V$4="Eine Vorlage zur Zielwertermittlung",NOT(L43="----------")),"neuer Zielwert",IF(NOT($V$4="Eine Vorlage zur Zielwertermittlung"),"Zielwert",""))</f>
        <v>Zielwert</v>
      </c>
      <c r="E43" s="178"/>
      <c r="F43" s="178"/>
      <c r="G43" s="178"/>
      <c r="H43" s="178"/>
      <c r="I43" s="178"/>
      <c r="J43" s="178"/>
      <c r="K43" s="179"/>
      <c r="L43" s="182">
        <v>390</v>
      </c>
      <c r="M43" s="182"/>
      <c r="N43" s="182"/>
      <c r="O43" s="192" t="str">
        <f>IFERROR(VLOOKUP(A41,'Qualabtoleranzen&amp;Einheiten'!$B$6:$E$200,4,FALSE),"Einheit")</f>
        <v>ng/l</v>
      </c>
      <c r="P43" s="193"/>
      <c r="Q43" s="194"/>
      <c r="R43" s="21"/>
      <c r="S43" s="228" t="s">
        <v>279</v>
      </c>
      <c r="T43" s="229"/>
      <c r="U43" s="20"/>
      <c r="V43" s="177" t="str">
        <f>IF(AND($V$4="Eine Vorlage zur Zielwertermittlung",NOT(AD43="----------")),"neuer Zielwert",IF(NOT($V$4="Eine Vorlage zur Zielwertermittlung"),"Zielwert",""))</f>
        <v>Zielwert</v>
      </c>
      <c r="W43" s="178"/>
      <c r="X43" s="178"/>
      <c r="Y43" s="178"/>
      <c r="Z43" s="178"/>
      <c r="AA43" s="178"/>
      <c r="AB43" s="178"/>
      <c r="AC43" s="179"/>
      <c r="AD43" s="182">
        <v>310</v>
      </c>
      <c r="AE43" s="182"/>
      <c r="AF43" s="182"/>
      <c r="AG43" s="192" t="str">
        <f>IFERROR(VLOOKUP(S41,'Qualabtoleranzen&amp;Einheiten'!$B$6:$E$200,4,FALSE),"Einheit")</f>
        <v>ng/l</v>
      </c>
      <c r="AH43" s="193"/>
      <c r="AI43" s="194"/>
      <c r="AJ43" s="44"/>
      <c r="AK43" s="191" t="s">
        <v>275</v>
      </c>
      <c r="AL43" s="225"/>
      <c r="AM43" s="20"/>
      <c r="AN43" s="177" t="str">
        <f>IF(AND($V$4="Eine Vorlage zur Zielwertermittlung",NOT(AV43="----------")),"neuer Zielwert",IF(NOT($V$4="Eine Vorlage zur Zielwertermittlung"),"Zielwert",""))</f>
        <v>Zielwert</v>
      </c>
      <c r="AO43" s="178"/>
      <c r="AP43" s="178"/>
      <c r="AQ43" s="178"/>
      <c r="AR43" s="178"/>
      <c r="AS43" s="178"/>
      <c r="AT43" s="178"/>
      <c r="AU43" s="179"/>
      <c r="AV43" s="182">
        <v>265</v>
      </c>
      <c r="AW43" s="182"/>
      <c r="AX43" s="182"/>
      <c r="AY43" s="192" t="str">
        <f>IFERROR(VLOOKUP(AK41,'Qualabtoleranzen&amp;Einheiten'!$B$6:$E$200,4,FALSE),"Einheit")</f>
        <v>ng/l</v>
      </c>
      <c r="AZ43" s="193"/>
      <c r="BA43" s="194"/>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24" customFormat="1" ht="12.75" customHeight="1" x14ac:dyDescent="0.2">
      <c r="A44" s="226"/>
      <c r="B44" s="227"/>
      <c r="C44" s="20"/>
      <c r="D44" s="183" t="str">
        <f>IF(L44="","","Standardabweichung")</f>
        <v>Standardabweichung</v>
      </c>
      <c r="E44" s="183"/>
      <c r="F44" s="183"/>
      <c r="G44" s="183"/>
      <c r="H44" s="183"/>
      <c r="I44" s="183"/>
      <c r="J44" s="183"/>
      <c r="K44" s="183"/>
      <c r="L44" s="184">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31</v>
      </c>
      <c r="M44" s="184"/>
      <c r="N44" s="184"/>
      <c r="O44" s="180" t="str">
        <f>IF(L44="","",O43)</f>
        <v>ng/l</v>
      </c>
      <c r="P44" s="180"/>
      <c r="Q44" s="180"/>
      <c r="R44" s="21"/>
      <c r="S44" s="230"/>
      <c r="T44" s="231"/>
      <c r="U44" s="20"/>
      <c r="V44" s="183" t="str">
        <f>IF(AD44="","","Standardabweichung")</f>
        <v>Standardabweichung</v>
      </c>
      <c r="W44" s="183"/>
      <c r="X44" s="183"/>
      <c r="Y44" s="183"/>
      <c r="Z44" s="183"/>
      <c r="AA44" s="183"/>
      <c r="AB44" s="183"/>
      <c r="AC44" s="183"/>
      <c r="AD44" s="184">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25</v>
      </c>
      <c r="AE44" s="184"/>
      <c r="AF44" s="184"/>
      <c r="AG44" s="180" t="str">
        <f>IF(AD44="","",AG43)</f>
        <v>ng/l</v>
      </c>
      <c r="AH44" s="180"/>
      <c r="AI44" s="180"/>
      <c r="AJ44" s="44"/>
      <c r="AK44" s="226"/>
      <c r="AL44" s="227"/>
      <c r="AM44" s="20"/>
      <c r="AN44" s="183" t="str">
        <f>IF(AV44="","","Standardabweichung")</f>
        <v>Standardabweichung</v>
      </c>
      <c r="AO44" s="183"/>
      <c r="AP44" s="183"/>
      <c r="AQ44" s="183"/>
      <c r="AR44" s="183"/>
      <c r="AS44" s="183"/>
      <c r="AT44" s="183"/>
      <c r="AU44" s="183"/>
      <c r="AV44" s="184">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21</v>
      </c>
      <c r="AW44" s="184"/>
      <c r="AX44" s="184"/>
      <c r="AY44" s="180" t="str">
        <f>IF(AV44="","",AY43)</f>
        <v>ng/l</v>
      </c>
      <c r="AZ44" s="180"/>
      <c r="BA44" s="180"/>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13.5" x14ac:dyDescent="0.25">
      <c r="A45" s="66" t="str">
        <f>IF($V$4="Eine Vorlage zur Zielwertüberwachung","Verwendeter ZW =","")</f>
        <v/>
      </c>
      <c r="B45" s="157" t="s">
        <v>35</v>
      </c>
      <c r="C45" s="157"/>
      <c r="D45" s="158" t="str">
        <f>IF(AND($V$4="Eine Vorlage zur Zielwertüberwachung",NOT(O45="")),"errechneter Mittelwert:","")</f>
        <v/>
      </c>
      <c r="E45" s="158"/>
      <c r="F45" s="158"/>
      <c r="G45" s="158"/>
      <c r="H45" s="158"/>
      <c r="I45" s="158"/>
      <c r="J45" s="158"/>
      <c r="K45" s="158"/>
      <c r="L45" s="158"/>
      <c r="M45" s="158"/>
      <c r="N45" s="158"/>
      <c r="O45" s="156" t="str" cm="1">
        <f t="array" ref="O45">IF(OR(AND(B49:B73=""),NOT($V$4="Eine Vorlage zur Zielwertüberwachung")),"",ROUND(AVERAGE(B49:B73),IF(B48="0 Komastellen",0,IF(B48="1 Komastelle",1,IF(B48="2 Komastellen",2,IF(B48="3 Komastellen",3,1))))))</f>
        <v/>
      </c>
      <c r="P45" s="156"/>
      <c r="Q45" s="156"/>
      <c r="R45" s="22"/>
      <c r="S45" s="66" t="str">
        <f>IF($V$4="Eine Vorlage zur Zielwertüberwachung","Verwendeter ZW =","")</f>
        <v/>
      </c>
      <c r="T45" s="157" t="s">
        <v>35</v>
      </c>
      <c r="U45" s="157"/>
      <c r="V45" s="158" t="str">
        <f>IF(AND($V$4="Eine Vorlage zur Zielwertüberwachung",NOT(AG45="")),"errechneter Mittelwert:","")</f>
        <v/>
      </c>
      <c r="W45" s="158"/>
      <c r="X45" s="158"/>
      <c r="Y45" s="158"/>
      <c r="Z45" s="158"/>
      <c r="AA45" s="158"/>
      <c r="AB45" s="158"/>
      <c r="AC45" s="158"/>
      <c r="AD45" s="158"/>
      <c r="AE45" s="158"/>
      <c r="AF45" s="158"/>
      <c r="AG45" s="156" t="str" cm="1">
        <f t="array" ref="AG45">IF(OR(AND(T49:T73=""),NOT($V$4="Eine Vorlage zur Zielwertüberwachung")),"",ROUND(AVERAGE(T49:T73),IF(T48="0 Komastellen",0,IF(T48="1 Komastelle",1,IF(T48="2 Komastellen",2,IF(T48="3 Komastellen",3,1))))))</f>
        <v/>
      </c>
      <c r="AH45" s="156"/>
      <c r="AI45" s="156"/>
      <c r="AK45" s="66" t="str">
        <f>IF($V$4="Eine Vorlage zur Zielwertüberwachung","Verwendeter ZW =","")</f>
        <v/>
      </c>
      <c r="AL45" s="157" t="s">
        <v>35</v>
      </c>
      <c r="AM45" s="157"/>
      <c r="AN45" s="158" t="str">
        <f>IF(AND($V$4="Eine Vorlage zur Zielwertüberwachung",NOT(AY45="")),"errechneter Mittelwert:","")</f>
        <v/>
      </c>
      <c r="AO45" s="158"/>
      <c r="AP45" s="158"/>
      <c r="AQ45" s="158"/>
      <c r="AR45" s="158"/>
      <c r="AS45" s="158"/>
      <c r="AT45" s="158"/>
      <c r="AU45" s="158"/>
      <c r="AV45" s="158"/>
      <c r="AW45" s="158"/>
      <c r="AX45" s="158"/>
      <c r="AY45" s="156" t="str" cm="1">
        <f t="array" ref="AY45">IF(OR(AND(AL49:AL73=""),NOT($V$4="Eine Vorlage zur Zielwertüberwachung")),"",ROUND(AVERAGE(AL49:AL73),IF(AL48="0 Komastellen",0,IF(AL48="1 Komastelle",1,IF(AL48="2 Komastellen",2,IF(AL48="3 Komastellen",3,1))))))</f>
        <v/>
      </c>
      <c r="AZ45" s="156"/>
      <c r="BA45" s="156"/>
    </row>
    <row r="46" spans="1:79" x14ac:dyDescent="0.2">
      <c r="A46" s="51" t="s">
        <v>1</v>
      </c>
      <c r="B46" s="45" t="str">
        <f>O43</f>
        <v>ng/l</v>
      </c>
      <c r="C46" s="46"/>
      <c r="D46" s="173" t="s">
        <v>2</v>
      </c>
      <c r="E46" s="172"/>
      <c r="F46" s="173" t="s">
        <v>3</v>
      </c>
      <c r="G46" s="172"/>
      <c r="H46" s="173" t="s">
        <v>4</v>
      </c>
      <c r="I46" s="172"/>
      <c r="J46" s="171" t="str">
        <f>IF(AND($V$4="Eine Vorlage zur Zielwertüberwachung",B45="errechneter Mw"),"Mw","Zw")</f>
        <v>Zw</v>
      </c>
      <c r="K46" s="172"/>
      <c r="L46" s="171" t="s">
        <v>5</v>
      </c>
      <c r="M46" s="181"/>
      <c r="N46" s="173" t="s">
        <v>6</v>
      </c>
      <c r="O46" s="181"/>
      <c r="P46" s="180" t="s">
        <v>7</v>
      </c>
      <c r="Q46" s="181"/>
      <c r="R46" s="23"/>
      <c r="S46" s="51" t="s">
        <v>1</v>
      </c>
      <c r="T46" s="45" t="str">
        <f>AG43</f>
        <v>ng/l</v>
      </c>
      <c r="U46" s="46"/>
      <c r="V46" s="173" t="s">
        <v>2</v>
      </c>
      <c r="W46" s="172"/>
      <c r="X46" s="173" t="s">
        <v>3</v>
      </c>
      <c r="Y46" s="172"/>
      <c r="Z46" s="173" t="s">
        <v>4</v>
      </c>
      <c r="AA46" s="172"/>
      <c r="AB46" s="171" t="str">
        <f>IF(AND($V$4="Eine Vorlage zur Zielwertüberwachung",T45="errechneter Mw"),"Mw","Zw")</f>
        <v>Zw</v>
      </c>
      <c r="AC46" s="172"/>
      <c r="AD46" s="171" t="s">
        <v>5</v>
      </c>
      <c r="AE46" s="181"/>
      <c r="AF46" s="173" t="s">
        <v>6</v>
      </c>
      <c r="AG46" s="181"/>
      <c r="AH46" s="180" t="s">
        <v>7</v>
      </c>
      <c r="AI46" s="181"/>
      <c r="AJ46" s="44"/>
      <c r="AK46" s="51" t="s">
        <v>1</v>
      </c>
      <c r="AL46" s="45" t="str">
        <f>AY43</f>
        <v>ng/l</v>
      </c>
      <c r="AM46" s="46"/>
      <c r="AN46" s="173" t="s">
        <v>2</v>
      </c>
      <c r="AO46" s="172"/>
      <c r="AP46" s="173" t="s">
        <v>3</v>
      </c>
      <c r="AQ46" s="172"/>
      <c r="AR46" s="173" t="s">
        <v>4</v>
      </c>
      <c r="AS46" s="172"/>
      <c r="AT46" s="171" t="str">
        <f>IF(AND($V$4="Eine Vorlage zur Zielwertüberwachung",AL45="errechneter Mw"),"Mw","Zw")</f>
        <v>Zw</v>
      </c>
      <c r="AU46" s="172"/>
      <c r="AV46" s="171" t="s">
        <v>5</v>
      </c>
      <c r="AW46" s="181"/>
      <c r="AX46" s="173" t="s">
        <v>6</v>
      </c>
      <c r="AY46" s="181"/>
      <c r="AZ46" s="180" t="s">
        <v>7</v>
      </c>
      <c r="BA46" s="181"/>
      <c r="BC46" s="249" t="s">
        <v>262</v>
      </c>
      <c r="BD46" s="250"/>
    </row>
    <row r="47" spans="1:79" x14ac:dyDescent="0.2">
      <c r="A47" s="47" t="s">
        <v>10</v>
      </c>
      <c r="B47" s="50" t="s">
        <v>28</v>
      </c>
      <c r="C47" s="46"/>
      <c r="D47" s="165">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297</v>
      </c>
      <c r="E47" s="163"/>
      <c r="F47" s="162">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328</v>
      </c>
      <c r="G47" s="163"/>
      <c r="H47" s="162">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359</v>
      </c>
      <c r="I47" s="163"/>
      <c r="J47" s="165"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390</v>
      </c>
      <c r="K47" s="163"/>
      <c r="L47" s="162">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421</v>
      </c>
      <c r="M47" s="163"/>
      <c r="N47" s="162">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452</v>
      </c>
      <c r="O47" s="163"/>
      <c r="P47" s="162">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483</v>
      </c>
      <c r="Q47" s="163"/>
      <c r="R47" s="43"/>
      <c r="S47" s="47" t="s">
        <v>10</v>
      </c>
      <c r="T47" s="50" t="s">
        <v>28</v>
      </c>
      <c r="U47" s="46"/>
      <c r="V47" s="16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236</v>
      </c>
      <c r="W47" s="163"/>
      <c r="X47" s="162">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261</v>
      </c>
      <c r="Y47" s="163"/>
      <c r="Z47" s="162">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286</v>
      </c>
      <c r="AA47" s="163"/>
      <c r="AB47" s="165"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310</v>
      </c>
      <c r="AC47" s="163"/>
      <c r="AD47" s="162">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334</v>
      </c>
      <c r="AE47" s="163"/>
      <c r="AF47" s="162">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359</v>
      </c>
      <c r="AG47" s="163"/>
      <c r="AH47" s="162">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384</v>
      </c>
      <c r="AI47" s="163"/>
      <c r="AJ47" s="44"/>
      <c r="AK47" s="47" t="s">
        <v>10</v>
      </c>
      <c r="AL47" s="50" t="s">
        <v>28</v>
      </c>
      <c r="AM47" s="46"/>
      <c r="AN47" s="165">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202</v>
      </c>
      <c r="AO47" s="163"/>
      <c r="AP47" s="162">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223</v>
      </c>
      <c r="AQ47" s="163"/>
      <c r="AR47" s="162">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244</v>
      </c>
      <c r="AS47" s="163"/>
      <c r="AT47" s="165"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265</v>
      </c>
      <c r="AU47" s="163"/>
      <c r="AV47" s="162">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286</v>
      </c>
      <c r="AW47" s="163"/>
      <c r="AX47" s="162">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307</v>
      </c>
      <c r="AY47" s="163"/>
      <c r="AZ47" s="162">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328</v>
      </c>
      <c r="BA47" s="163"/>
      <c r="BC47" s="251"/>
      <c r="BD47" s="252"/>
    </row>
    <row r="48" spans="1:79" x14ac:dyDescent="0.2">
      <c r="A48" s="54" t="str">
        <f>IF(AND(NOT($V$4=""),OR(B48="",B48="Auswahl")),"Runden auf:","")</f>
        <v/>
      </c>
      <c r="B48" s="57" t="s">
        <v>37</v>
      </c>
      <c r="C48" s="19"/>
      <c r="D48" s="26"/>
      <c r="E48" s="27"/>
      <c r="F48" s="26"/>
      <c r="G48" s="27"/>
      <c r="H48" s="26"/>
      <c r="I48" s="27"/>
      <c r="J48" s="26"/>
      <c r="K48" s="27"/>
      <c r="L48" s="26"/>
      <c r="M48" s="27"/>
      <c r="N48" s="26"/>
      <c r="O48" s="27"/>
      <c r="P48" s="26"/>
      <c r="Q48" s="27"/>
      <c r="R48" s="28"/>
      <c r="S48" s="54" t="str">
        <f>IF(AND(NOT($V$4=""),OR(T48="",T48="Auswahl")),"Runden auf:","")</f>
        <v/>
      </c>
      <c r="T48" s="57" t="s">
        <v>37</v>
      </c>
      <c r="U48" s="19"/>
      <c r="V48" s="26"/>
      <c r="W48" s="27"/>
      <c r="X48" s="26"/>
      <c r="Y48" s="27"/>
      <c r="Z48" s="26"/>
      <c r="AA48" s="27"/>
      <c r="AB48" s="26"/>
      <c r="AC48" s="27"/>
      <c r="AD48" s="26"/>
      <c r="AE48" s="27"/>
      <c r="AF48" s="26"/>
      <c r="AG48" s="27"/>
      <c r="AH48" s="26"/>
      <c r="AI48" s="27"/>
      <c r="AJ48" s="19"/>
      <c r="AK48" s="54" t="str">
        <f>IF(AND(NOT($V$4=""),OR(AL48="",AL48="Auswahl")),"Runden auf:","")</f>
        <v/>
      </c>
      <c r="AL48" s="57" t="s">
        <v>37</v>
      </c>
      <c r="AM48" s="19"/>
      <c r="AN48" s="26"/>
      <c r="AO48" s="27"/>
      <c r="AP48" s="26"/>
      <c r="AQ48" s="27"/>
      <c r="AR48" s="26"/>
      <c r="AS48" s="27"/>
      <c r="AT48" s="26"/>
      <c r="AU48" s="27"/>
      <c r="AV48" s="26"/>
      <c r="AW48" s="27"/>
      <c r="AX48" s="26"/>
      <c r="AY48" s="27"/>
      <c r="AZ48" s="26"/>
      <c r="BA48" s="27"/>
      <c r="BC48" s="124"/>
      <c r="BD48" s="125"/>
    </row>
    <row r="49" spans="1:56" ht="20.100000000000001" customHeight="1" x14ac:dyDescent="0.2">
      <c r="A49" s="67"/>
      <c r="B49" s="68"/>
      <c r="C49" s="19"/>
      <c r="D49" s="30"/>
      <c r="E49" s="37"/>
      <c r="F49" s="53"/>
      <c r="G49" s="25"/>
      <c r="H49" s="53"/>
      <c r="I49" s="25"/>
      <c r="J49" s="53"/>
      <c r="K49" s="25"/>
      <c r="L49" s="25"/>
      <c r="M49" s="37"/>
      <c r="N49" s="53"/>
      <c r="O49" s="25"/>
      <c r="P49" s="53"/>
      <c r="Q49" s="33"/>
      <c r="R49" s="28"/>
      <c r="S49" s="67"/>
      <c r="T49" s="68"/>
      <c r="U49" s="19"/>
      <c r="V49" s="30"/>
      <c r="W49" s="37"/>
      <c r="X49" s="53"/>
      <c r="Y49" s="25"/>
      <c r="Z49" s="53"/>
      <c r="AA49" s="25"/>
      <c r="AB49" s="53"/>
      <c r="AC49" s="25"/>
      <c r="AD49" s="25"/>
      <c r="AE49" s="37"/>
      <c r="AF49" s="53"/>
      <c r="AG49" s="25"/>
      <c r="AH49" s="53"/>
      <c r="AI49" s="33"/>
      <c r="AK49" s="67"/>
      <c r="AL49" s="68"/>
      <c r="AM49" s="19"/>
      <c r="AN49" s="30"/>
      <c r="AO49" s="37"/>
      <c r="AP49" s="53"/>
      <c r="AQ49" s="25"/>
      <c r="AR49" s="53"/>
      <c r="AS49" s="25"/>
      <c r="AT49" s="53"/>
      <c r="AU49" s="25"/>
      <c r="AV49" s="25"/>
      <c r="AW49" s="37"/>
      <c r="AX49" s="53"/>
      <c r="AY49" s="25"/>
      <c r="AZ49" s="53"/>
      <c r="BA49" s="33"/>
      <c r="BC49" s="253"/>
      <c r="BD49" s="254"/>
    </row>
    <row r="50" spans="1:56" ht="20.100000000000001" customHeight="1" x14ac:dyDescent="0.2">
      <c r="A50" s="48"/>
      <c r="B50" s="38"/>
      <c r="C50" s="19"/>
      <c r="D50" s="30"/>
      <c r="E50" s="33"/>
      <c r="F50" s="30"/>
      <c r="G50" s="29"/>
      <c r="H50" s="34"/>
      <c r="I50" s="29"/>
      <c r="J50" s="34"/>
      <c r="K50" s="29"/>
      <c r="L50" s="29"/>
      <c r="M50" s="35"/>
      <c r="N50" s="34"/>
      <c r="O50" s="29"/>
      <c r="P50" s="34"/>
      <c r="Q50" s="28"/>
      <c r="R50" s="28"/>
      <c r="S50" s="48"/>
      <c r="T50" s="38"/>
      <c r="U50" s="19"/>
      <c r="V50" s="30"/>
      <c r="W50" s="33"/>
      <c r="X50" s="30"/>
      <c r="Y50" s="29"/>
      <c r="Z50" s="34"/>
      <c r="AA50" s="29"/>
      <c r="AB50" s="34"/>
      <c r="AC50" s="29"/>
      <c r="AD50" s="29"/>
      <c r="AE50" s="35"/>
      <c r="AF50" s="34"/>
      <c r="AG50" s="29"/>
      <c r="AH50" s="34"/>
      <c r="AI50" s="28"/>
      <c r="AK50" s="48"/>
      <c r="AL50" s="38"/>
      <c r="AM50" s="19"/>
      <c r="AN50" s="30"/>
      <c r="AO50" s="33"/>
      <c r="AP50" s="30"/>
      <c r="AQ50" s="29"/>
      <c r="AR50" s="34"/>
      <c r="AS50" s="29"/>
      <c r="AT50" s="34"/>
      <c r="AU50" s="29"/>
      <c r="AV50" s="29"/>
      <c r="AW50" s="35"/>
      <c r="AX50" s="34"/>
      <c r="AY50" s="29"/>
      <c r="AZ50" s="34"/>
      <c r="BA50" s="28"/>
      <c r="BC50" s="253"/>
      <c r="BD50" s="254"/>
    </row>
    <row r="51" spans="1:56" ht="20.100000000000001" customHeight="1" x14ac:dyDescent="0.2">
      <c r="A51" s="49"/>
      <c r="B51" s="38"/>
      <c r="C51" s="19"/>
      <c r="D51" s="30"/>
      <c r="E51" s="31"/>
      <c r="F51" s="32"/>
      <c r="G51" s="36"/>
      <c r="H51" s="32"/>
      <c r="I51" s="36"/>
      <c r="J51" s="32"/>
      <c r="K51" s="36"/>
      <c r="L51" s="36"/>
      <c r="M51" s="31"/>
      <c r="N51" s="32"/>
      <c r="O51" s="36"/>
      <c r="P51" s="32"/>
      <c r="Q51" s="28"/>
      <c r="R51" s="28"/>
      <c r="S51" s="49"/>
      <c r="T51" s="38"/>
      <c r="U51" s="19"/>
      <c r="V51" s="30"/>
      <c r="W51" s="31"/>
      <c r="X51" s="32"/>
      <c r="Y51" s="36"/>
      <c r="Z51" s="32"/>
      <c r="AA51" s="36"/>
      <c r="AB51" s="32"/>
      <c r="AC51" s="36"/>
      <c r="AD51" s="36"/>
      <c r="AE51" s="31"/>
      <c r="AF51" s="32"/>
      <c r="AG51" s="36"/>
      <c r="AH51" s="32"/>
      <c r="AI51" s="28"/>
      <c r="AK51" s="49"/>
      <c r="AL51" s="38"/>
      <c r="AM51" s="19"/>
      <c r="AN51" s="30"/>
      <c r="AO51" s="31"/>
      <c r="AP51" s="32"/>
      <c r="AQ51" s="36"/>
      <c r="AR51" s="32"/>
      <c r="AS51" s="36"/>
      <c r="AT51" s="32"/>
      <c r="AU51" s="36"/>
      <c r="AV51" s="36"/>
      <c r="AW51" s="31"/>
      <c r="AX51" s="32"/>
      <c r="AY51" s="36"/>
      <c r="AZ51" s="32"/>
      <c r="BA51" s="28"/>
      <c r="BC51" s="253"/>
      <c r="BD51" s="254"/>
    </row>
    <row r="52" spans="1:56" ht="20.100000000000001" customHeight="1" x14ac:dyDescent="0.2">
      <c r="A52" s="49"/>
      <c r="B52" s="38"/>
      <c r="C52" s="19"/>
      <c r="D52" s="30"/>
      <c r="E52" s="33"/>
      <c r="F52" s="30"/>
      <c r="G52" s="28"/>
      <c r="H52" s="30"/>
      <c r="I52" s="28"/>
      <c r="J52" s="30"/>
      <c r="K52" s="28"/>
      <c r="L52" s="28"/>
      <c r="M52" s="33"/>
      <c r="N52" s="30"/>
      <c r="O52" s="28"/>
      <c r="P52" s="30"/>
      <c r="Q52" s="28"/>
      <c r="R52" s="28"/>
      <c r="S52" s="49"/>
      <c r="T52" s="38"/>
      <c r="U52" s="19"/>
      <c r="V52" s="30"/>
      <c r="W52" s="33"/>
      <c r="X52" s="30"/>
      <c r="Y52" s="28"/>
      <c r="Z52" s="30"/>
      <c r="AA52" s="28"/>
      <c r="AB52" s="30"/>
      <c r="AC52" s="28"/>
      <c r="AD52" s="28"/>
      <c r="AE52" s="33"/>
      <c r="AF52" s="30"/>
      <c r="AG52" s="28"/>
      <c r="AH52" s="30"/>
      <c r="AI52" s="28"/>
      <c r="AK52" s="49"/>
      <c r="AL52" s="38"/>
      <c r="AM52" s="19"/>
      <c r="AN52" s="30"/>
      <c r="AO52" s="33"/>
      <c r="AP52" s="30"/>
      <c r="AQ52" s="28"/>
      <c r="AR52" s="30"/>
      <c r="AS52" s="28"/>
      <c r="AT52" s="30"/>
      <c r="AU52" s="28"/>
      <c r="AV52" s="28"/>
      <c r="AW52" s="33"/>
      <c r="AX52" s="30"/>
      <c r="AY52" s="28"/>
      <c r="AZ52" s="30"/>
      <c r="BA52" s="28"/>
      <c r="BC52" s="253"/>
      <c r="BD52" s="254"/>
    </row>
    <row r="53" spans="1:56" ht="20.100000000000001" customHeight="1" x14ac:dyDescent="0.2">
      <c r="A53" s="49"/>
      <c r="B53" s="38"/>
      <c r="C53" s="19"/>
      <c r="D53" s="30"/>
      <c r="E53" s="31"/>
      <c r="F53" s="32"/>
      <c r="G53" s="36"/>
      <c r="H53" s="32"/>
      <c r="I53" s="36"/>
      <c r="J53" s="32"/>
      <c r="K53" s="36"/>
      <c r="L53" s="36"/>
      <c r="M53" s="31"/>
      <c r="N53" s="32"/>
      <c r="O53" s="36"/>
      <c r="P53" s="32"/>
      <c r="Q53" s="28"/>
      <c r="R53" s="28"/>
      <c r="S53" s="49"/>
      <c r="T53" s="38"/>
      <c r="U53" s="19"/>
      <c r="V53" s="30"/>
      <c r="W53" s="31"/>
      <c r="X53" s="32"/>
      <c r="Y53" s="36"/>
      <c r="Z53" s="32"/>
      <c r="AA53" s="36"/>
      <c r="AB53" s="32"/>
      <c r="AC53" s="36"/>
      <c r="AD53" s="36"/>
      <c r="AE53" s="31"/>
      <c r="AF53" s="32"/>
      <c r="AG53" s="36"/>
      <c r="AH53" s="32"/>
      <c r="AI53" s="28"/>
      <c r="AK53" s="49"/>
      <c r="AL53" s="38"/>
      <c r="AM53" s="19"/>
      <c r="AN53" s="30"/>
      <c r="AO53" s="31"/>
      <c r="AP53" s="32"/>
      <c r="AQ53" s="36"/>
      <c r="AR53" s="32"/>
      <c r="AS53" s="36"/>
      <c r="AT53" s="32"/>
      <c r="AU53" s="36"/>
      <c r="AV53" s="36"/>
      <c r="AW53" s="31"/>
      <c r="AX53" s="32"/>
      <c r="AY53" s="36"/>
      <c r="AZ53" s="32"/>
      <c r="BA53" s="28"/>
      <c r="BC53" s="253"/>
      <c r="BD53" s="254"/>
    </row>
    <row r="54" spans="1:56" ht="20.100000000000001" customHeight="1" x14ac:dyDescent="0.2">
      <c r="A54" s="49"/>
      <c r="B54" s="38"/>
      <c r="C54" s="19"/>
      <c r="D54" s="30"/>
      <c r="E54" s="33"/>
      <c r="F54" s="30"/>
      <c r="G54" s="28"/>
      <c r="H54" s="30"/>
      <c r="I54" s="28"/>
      <c r="J54" s="30"/>
      <c r="K54" s="28"/>
      <c r="L54" s="28"/>
      <c r="M54" s="33"/>
      <c r="N54" s="30"/>
      <c r="O54" s="28"/>
      <c r="P54" s="30"/>
      <c r="Q54" s="28"/>
      <c r="R54" s="28"/>
      <c r="S54" s="49"/>
      <c r="T54" s="38"/>
      <c r="U54" s="19"/>
      <c r="V54" s="30"/>
      <c r="W54" s="33"/>
      <c r="X54" s="30"/>
      <c r="Y54" s="28"/>
      <c r="Z54" s="30"/>
      <c r="AA54" s="28"/>
      <c r="AB54" s="30"/>
      <c r="AC54" s="28"/>
      <c r="AD54" s="28"/>
      <c r="AE54" s="33"/>
      <c r="AF54" s="30"/>
      <c r="AG54" s="28"/>
      <c r="AH54" s="30"/>
      <c r="AI54" s="28"/>
      <c r="AK54" s="49"/>
      <c r="AL54" s="38"/>
      <c r="AM54" s="19"/>
      <c r="AN54" s="30"/>
      <c r="AO54" s="33"/>
      <c r="AP54" s="30"/>
      <c r="AQ54" s="28"/>
      <c r="AR54" s="30"/>
      <c r="AS54" s="28"/>
      <c r="AT54" s="30"/>
      <c r="AU54" s="28"/>
      <c r="AV54" s="28"/>
      <c r="AW54" s="33"/>
      <c r="AX54" s="30"/>
      <c r="AY54" s="28"/>
      <c r="AZ54" s="30"/>
      <c r="BA54" s="28"/>
      <c r="BC54" s="253"/>
      <c r="BD54" s="254"/>
    </row>
    <row r="55" spans="1:56" ht="20.100000000000001" customHeight="1" x14ac:dyDescent="0.2">
      <c r="A55" s="49"/>
      <c r="B55" s="38"/>
      <c r="C55" s="19"/>
      <c r="D55" s="30"/>
      <c r="E55" s="31"/>
      <c r="F55" s="32"/>
      <c r="G55" s="36"/>
      <c r="H55" s="32"/>
      <c r="I55" s="36"/>
      <c r="J55" s="32"/>
      <c r="K55" s="36"/>
      <c r="L55" s="36"/>
      <c r="M55" s="31"/>
      <c r="N55" s="32"/>
      <c r="O55" s="36"/>
      <c r="P55" s="32"/>
      <c r="Q55" s="28"/>
      <c r="R55" s="28"/>
      <c r="S55" s="49"/>
      <c r="T55" s="38"/>
      <c r="U55" s="19"/>
      <c r="V55" s="30"/>
      <c r="W55" s="31"/>
      <c r="X55" s="32"/>
      <c r="Y55" s="36"/>
      <c r="Z55" s="32"/>
      <c r="AA55" s="36"/>
      <c r="AB55" s="32"/>
      <c r="AC55" s="36"/>
      <c r="AD55" s="36"/>
      <c r="AE55" s="31"/>
      <c r="AF55" s="32"/>
      <c r="AG55" s="36"/>
      <c r="AH55" s="32"/>
      <c r="AI55" s="28"/>
      <c r="AK55" s="49"/>
      <c r="AL55" s="38"/>
      <c r="AM55" s="19"/>
      <c r="AN55" s="30"/>
      <c r="AO55" s="31"/>
      <c r="AP55" s="32"/>
      <c r="AQ55" s="36"/>
      <c r="AR55" s="32"/>
      <c r="AS55" s="36"/>
      <c r="AT55" s="32"/>
      <c r="AU55" s="36"/>
      <c r="AV55" s="36"/>
      <c r="AW55" s="31"/>
      <c r="AX55" s="32"/>
      <c r="AY55" s="36"/>
      <c r="AZ55" s="32"/>
      <c r="BA55" s="28"/>
      <c r="BC55" s="253"/>
      <c r="BD55" s="254"/>
    </row>
    <row r="56" spans="1:56" ht="20.100000000000001" customHeight="1" x14ac:dyDescent="0.2">
      <c r="A56" s="49"/>
      <c r="B56" s="38"/>
      <c r="C56" s="19"/>
      <c r="D56" s="30"/>
      <c r="E56" s="33"/>
      <c r="F56" s="30"/>
      <c r="G56" s="28"/>
      <c r="H56" s="30"/>
      <c r="I56" s="28"/>
      <c r="J56" s="30"/>
      <c r="K56" s="28"/>
      <c r="L56" s="28"/>
      <c r="M56" s="33"/>
      <c r="N56" s="30"/>
      <c r="O56" s="28"/>
      <c r="P56" s="30"/>
      <c r="Q56" s="28"/>
      <c r="R56" s="28"/>
      <c r="S56" s="49"/>
      <c r="T56" s="38"/>
      <c r="U56" s="19"/>
      <c r="V56" s="30"/>
      <c r="W56" s="33"/>
      <c r="X56" s="30"/>
      <c r="Y56" s="28"/>
      <c r="Z56" s="30"/>
      <c r="AA56" s="28"/>
      <c r="AB56" s="30"/>
      <c r="AC56" s="28"/>
      <c r="AD56" s="28"/>
      <c r="AE56" s="33"/>
      <c r="AF56" s="30"/>
      <c r="AG56" s="28"/>
      <c r="AH56" s="30"/>
      <c r="AI56" s="28"/>
      <c r="AK56" s="49"/>
      <c r="AL56" s="38"/>
      <c r="AM56" s="19"/>
      <c r="AN56" s="30"/>
      <c r="AO56" s="33"/>
      <c r="AP56" s="30"/>
      <c r="AQ56" s="28"/>
      <c r="AR56" s="30"/>
      <c r="AS56" s="28"/>
      <c r="AT56" s="30"/>
      <c r="AU56" s="28"/>
      <c r="AV56" s="28"/>
      <c r="AW56" s="33"/>
      <c r="AX56" s="30"/>
      <c r="AY56" s="28"/>
      <c r="AZ56" s="30"/>
      <c r="BA56" s="28"/>
      <c r="BC56" s="253"/>
      <c r="BD56" s="254"/>
    </row>
    <row r="57" spans="1:56" ht="20.100000000000001" customHeight="1" x14ac:dyDescent="0.2">
      <c r="A57" s="49"/>
      <c r="B57" s="38"/>
      <c r="C57" s="19"/>
      <c r="D57" s="30"/>
      <c r="E57" s="31"/>
      <c r="F57" s="32"/>
      <c r="G57" s="36"/>
      <c r="H57" s="32"/>
      <c r="I57" s="36"/>
      <c r="J57" s="32"/>
      <c r="K57" s="36"/>
      <c r="L57" s="36"/>
      <c r="M57" s="31"/>
      <c r="N57" s="32"/>
      <c r="O57" s="36"/>
      <c r="P57" s="32"/>
      <c r="Q57" s="28"/>
      <c r="R57" s="28"/>
      <c r="S57" s="49"/>
      <c r="T57" s="38"/>
      <c r="U57" s="19"/>
      <c r="V57" s="30"/>
      <c r="W57" s="31"/>
      <c r="X57" s="32"/>
      <c r="Y57" s="36"/>
      <c r="Z57" s="32"/>
      <c r="AA57" s="36"/>
      <c r="AB57" s="32"/>
      <c r="AC57" s="36"/>
      <c r="AD57" s="36"/>
      <c r="AE57" s="31"/>
      <c r="AF57" s="32"/>
      <c r="AG57" s="36"/>
      <c r="AH57" s="32"/>
      <c r="AI57" s="28"/>
      <c r="AK57" s="49"/>
      <c r="AL57" s="38"/>
      <c r="AM57" s="19"/>
      <c r="AN57" s="30"/>
      <c r="AO57" s="31"/>
      <c r="AP57" s="32"/>
      <c r="AQ57" s="36"/>
      <c r="AR57" s="32"/>
      <c r="AS57" s="36"/>
      <c r="AT57" s="32"/>
      <c r="AU57" s="36"/>
      <c r="AV57" s="36"/>
      <c r="AW57" s="31"/>
      <c r="AX57" s="32"/>
      <c r="AY57" s="36"/>
      <c r="AZ57" s="32"/>
      <c r="BA57" s="28"/>
      <c r="BC57" s="253"/>
      <c r="BD57" s="254"/>
    </row>
    <row r="58" spans="1:56" ht="20.100000000000001" customHeight="1" x14ac:dyDescent="0.2">
      <c r="A58" s="49"/>
      <c r="B58" s="38"/>
      <c r="C58" s="19"/>
      <c r="D58" s="30"/>
      <c r="E58" s="33"/>
      <c r="F58" s="30"/>
      <c r="G58" s="28"/>
      <c r="H58" s="30"/>
      <c r="I58" s="28"/>
      <c r="J58" s="30"/>
      <c r="K58" s="28"/>
      <c r="L58" s="28"/>
      <c r="M58" s="33"/>
      <c r="N58" s="30"/>
      <c r="O58" s="28"/>
      <c r="P58" s="30"/>
      <c r="Q58" s="28"/>
      <c r="R58" s="28"/>
      <c r="S58" s="49"/>
      <c r="T58" s="38"/>
      <c r="U58" s="19"/>
      <c r="V58" s="30"/>
      <c r="W58" s="33"/>
      <c r="X58" s="30"/>
      <c r="Y58" s="28"/>
      <c r="Z58" s="30"/>
      <c r="AA58" s="28"/>
      <c r="AB58" s="30"/>
      <c r="AC58" s="28"/>
      <c r="AD58" s="28"/>
      <c r="AE58" s="33"/>
      <c r="AF58" s="30"/>
      <c r="AG58" s="28"/>
      <c r="AH58" s="30"/>
      <c r="AI58" s="28"/>
      <c r="AK58" s="49"/>
      <c r="AL58" s="38"/>
      <c r="AM58" s="19"/>
      <c r="AN58" s="30"/>
      <c r="AO58" s="33"/>
      <c r="AP58" s="30"/>
      <c r="AQ58" s="28"/>
      <c r="AR58" s="30"/>
      <c r="AS58" s="28"/>
      <c r="AT58" s="30"/>
      <c r="AU58" s="28"/>
      <c r="AV58" s="28"/>
      <c r="AW58" s="33"/>
      <c r="AX58" s="30"/>
      <c r="AY58" s="28"/>
      <c r="AZ58" s="30"/>
      <c r="BA58" s="28"/>
      <c r="BC58" s="253"/>
      <c r="BD58" s="254"/>
    </row>
    <row r="59" spans="1:56" ht="20.100000000000001" customHeight="1" x14ac:dyDescent="0.2">
      <c r="A59" s="49"/>
      <c r="B59" s="38"/>
      <c r="C59" s="19"/>
      <c r="D59" s="30"/>
      <c r="E59" s="31"/>
      <c r="F59" s="32"/>
      <c r="G59" s="36"/>
      <c r="H59" s="32"/>
      <c r="I59" s="36"/>
      <c r="J59" s="32"/>
      <c r="K59" s="36"/>
      <c r="L59" s="36"/>
      <c r="M59" s="31"/>
      <c r="N59" s="32"/>
      <c r="O59" s="36"/>
      <c r="P59" s="32"/>
      <c r="Q59" s="28"/>
      <c r="R59" s="28"/>
      <c r="S59" s="49"/>
      <c r="T59" s="38"/>
      <c r="U59" s="19"/>
      <c r="V59" s="30"/>
      <c r="W59" s="31"/>
      <c r="X59" s="32"/>
      <c r="Y59" s="36"/>
      <c r="Z59" s="32"/>
      <c r="AA59" s="36"/>
      <c r="AB59" s="32"/>
      <c r="AC59" s="36"/>
      <c r="AD59" s="36"/>
      <c r="AE59" s="31"/>
      <c r="AF59" s="32"/>
      <c r="AG59" s="36"/>
      <c r="AH59" s="32"/>
      <c r="AI59" s="28"/>
      <c r="AK59" s="49"/>
      <c r="AL59" s="38"/>
      <c r="AM59" s="19"/>
      <c r="AN59" s="30"/>
      <c r="AO59" s="31"/>
      <c r="AP59" s="32"/>
      <c r="AQ59" s="36"/>
      <c r="AR59" s="32"/>
      <c r="AS59" s="36"/>
      <c r="AT59" s="32"/>
      <c r="AU59" s="36"/>
      <c r="AV59" s="36"/>
      <c r="AW59" s="31"/>
      <c r="AX59" s="32"/>
      <c r="AY59" s="36"/>
      <c r="AZ59" s="32"/>
      <c r="BA59" s="28"/>
      <c r="BC59" s="253"/>
      <c r="BD59" s="254"/>
    </row>
    <row r="60" spans="1:56" ht="20.100000000000001" customHeight="1" x14ac:dyDescent="0.2">
      <c r="A60" s="49"/>
      <c r="B60" s="38"/>
      <c r="C60" s="19"/>
      <c r="D60" s="30"/>
      <c r="E60" s="33"/>
      <c r="F60" s="30"/>
      <c r="G60" s="28"/>
      <c r="H60" s="30"/>
      <c r="I60" s="28"/>
      <c r="J60" s="30"/>
      <c r="K60" s="28"/>
      <c r="L60" s="28"/>
      <c r="M60" s="33"/>
      <c r="N60" s="30"/>
      <c r="O60" s="28"/>
      <c r="P60" s="30"/>
      <c r="Q60" s="28"/>
      <c r="R60" s="28"/>
      <c r="S60" s="49"/>
      <c r="T60" s="38"/>
      <c r="U60" s="19"/>
      <c r="V60" s="30"/>
      <c r="W60" s="33"/>
      <c r="X60" s="30"/>
      <c r="Y60" s="28"/>
      <c r="Z60" s="30"/>
      <c r="AA60" s="28"/>
      <c r="AB60" s="30"/>
      <c r="AC60" s="28"/>
      <c r="AD60" s="28"/>
      <c r="AE60" s="33"/>
      <c r="AF60" s="30"/>
      <c r="AG60" s="28"/>
      <c r="AH60" s="30"/>
      <c r="AI60" s="28"/>
      <c r="AK60" s="49"/>
      <c r="AL60" s="38"/>
      <c r="AM60" s="19"/>
      <c r="AN60" s="30"/>
      <c r="AO60" s="33"/>
      <c r="AP60" s="30"/>
      <c r="AQ60" s="28"/>
      <c r="AR60" s="30"/>
      <c r="AS60" s="28"/>
      <c r="AT60" s="30"/>
      <c r="AU60" s="28"/>
      <c r="AV60" s="28"/>
      <c r="AW60" s="33"/>
      <c r="AX60" s="30"/>
      <c r="AY60" s="28"/>
      <c r="AZ60" s="30"/>
      <c r="BA60" s="28"/>
      <c r="BC60" s="253"/>
      <c r="BD60" s="254"/>
    </row>
    <row r="61" spans="1:56" ht="20.100000000000001" customHeight="1" x14ac:dyDescent="0.2">
      <c r="A61" s="49"/>
      <c r="B61" s="38"/>
      <c r="C61" s="19"/>
      <c r="D61" s="30"/>
      <c r="E61" s="31"/>
      <c r="F61" s="32"/>
      <c r="G61" s="36"/>
      <c r="H61" s="32"/>
      <c r="I61" s="36"/>
      <c r="J61" s="32"/>
      <c r="K61" s="36"/>
      <c r="L61" s="36"/>
      <c r="M61" s="31"/>
      <c r="N61" s="32"/>
      <c r="O61" s="36"/>
      <c r="P61" s="32"/>
      <c r="Q61" s="28"/>
      <c r="R61" s="28"/>
      <c r="S61" s="49"/>
      <c r="T61" s="38"/>
      <c r="U61" s="19"/>
      <c r="V61" s="30"/>
      <c r="W61" s="31"/>
      <c r="X61" s="32"/>
      <c r="Y61" s="36"/>
      <c r="Z61" s="32"/>
      <c r="AA61" s="36"/>
      <c r="AB61" s="32"/>
      <c r="AC61" s="36"/>
      <c r="AD61" s="36"/>
      <c r="AE61" s="31"/>
      <c r="AF61" s="32"/>
      <c r="AG61" s="36"/>
      <c r="AH61" s="32"/>
      <c r="AI61" s="28"/>
      <c r="AK61" s="49"/>
      <c r="AL61" s="38"/>
      <c r="AM61" s="19"/>
      <c r="AN61" s="30"/>
      <c r="AO61" s="31"/>
      <c r="AP61" s="32"/>
      <c r="AQ61" s="36"/>
      <c r="AR61" s="32"/>
      <c r="AS61" s="36"/>
      <c r="AT61" s="32"/>
      <c r="AU61" s="36"/>
      <c r="AV61" s="36"/>
      <c r="AW61" s="31"/>
      <c r="AX61" s="32"/>
      <c r="AY61" s="36"/>
      <c r="AZ61" s="32"/>
      <c r="BA61" s="28"/>
      <c r="BC61" s="253"/>
      <c r="BD61" s="254"/>
    </row>
    <row r="62" spans="1:56" ht="20.100000000000001" customHeight="1" x14ac:dyDescent="0.2">
      <c r="A62" s="49"/>
      <c r="B62" s="38"/>
      <c r="C62" s="19"/>
      <c r="D62" s="30"/>
      <c r="E62" s="31"/>
      <c r="F62" s="32"/>
      <c r="G62" s="36"/>
      <c r="H62" s="32"/>
      <c r="I62" s="36"/>
      <c r="J62" s="32"/>
      <c r="K62" s="36"/>
      <c r="L62" s="36"/>
      <c r="M62" s="31"/>
      <c r="N62" s="32"/>
      <c r="O62" s="36"/>
      <c r="P62" s="32"/>
      <c r="Q62" s="28"/>
      <c r="R62" s="28"/>
      <c r="S62" s="49"/>
      <c r="T62" s="38"/>
      <c r="U62" s="19"/>
      <c r="V62" s="30"/>
      <c r="W62" s="31"/>
      <c r="X62" s="32"/>
      <c r="Y62" s="36"/>
      <c r="Z62" s="32"/>
      <c r="AA62" s="36"/>
      <c r="AB62" s="32"/>
      <c r="AC62" s="36"/>
      <c r="AD62" s="36"/>
      <c r="AE62" s="31"/>
      <c r="AF62" s="32"/>
      <c r="AG62" s="36"/>
      <c r="AH62" s="32"/>
      <c r="AI62" s="28"/>
      <c r="AK62" s="49"/>
      <c r="AL62" s="38"/>
      <c r="AM62" s="19"/>
      <c r="AN62" s="30"/>
      <c r="AO62" s="31"/>
      <c r="AP62" s="32"/>
      <c r="AQ62" s="36"/>
      <c r="AR62" s="32"/>
      <c r="AS62" s="36"/>
      <c r="AT62" s="32"/>
      <c r="AU62" s="36"/>
      <c r="AV62" s="36"/>
      <c r="AW62" s="31"/>
      <c r="AX62" s="32"/>
      <c r="AY62" s="36"/>
      <c r="AZ62" s="32"/>
      <c r="BA62" s="28"/>
      <c r="BC62" s="253"/>
      <c r="BD62" s="254"/>
    </row>
    <row r="63" spans="1:56" ht="20.100000000000001" customHeight="1" x14ac:dyDescent="0.2">
      <c r="A63" s="49"/>
      <c r="B63" s="38"/>
      <c r="C63" s="19"/>
      <c r="D63" s="30"/>
      <c r="E63" s="33"/>
      <c r="F63" s="30"/>
      <c r="G63" s="28"/>
      <c r="H63" s="30"/>
      <c r="I63" s="28"/>
      <c r="J63" s="30"/>
      <c r="K63" s="28"/>
      <c r="L63" s="28"/>
      <c r="M63" s="33"/>
      <c r="N63" s="30"/>
      <c r="O63" s="28"/>
      <c r="P63" s="30"/>
      <c r="Q63" s="28"/>
      <c r="R63" s="28"/>
      <c r="S63" s="49"/>
      <c r="T63" s="38"/>
      <c r="U63" s="19"/>
      <c r="V63" s="30"/>
      <c r="W63" s="33"/>
      <c r="X63" s="30"/>
      <c r="Y63" s="28"/>
      <c r="Z63" s="30"/>
      <c r="AA63" s="28"/>
      <c r="AB63" s="30"/>
      <c r="AC63" s="28"/>
      <c r="AD63" s="28"/>
      <c r="AE63" s="33"/>
      <c r="AF63" s="30"/>
      <c r="AG63" s="28"/>
      <c r="AH63" s="30"/>
      <c r="AI63" s="28"/>
      <c r="AK63" s="49"/>
      <c r="AL63" s="38"/>
      <c r="AM63" s="19"/>
      <c r="AN63" s="30"/>
      <c r="AO63" s="33"/>
      <c r="AP63" s="30"/>
      <c r="AQ63" s="28"/>
      <c r="AR63" s="30"/>
      <c r="AS63" s="28"/>
      <c r="AT63" s="30"/>
      <c r="AU63" s="28"/>
      <c r="AV63" s="28"/>
      <c r="AW63" s="33"/>
      <c r="AX63" s="30"/>
      <c r="AY63" s="28"/>
      <c r="AZ63" s="30"/>
      <c r="BA63" s="28"/>
      <c r="BC63" s="253"/>
      <c r="BD63" s="254"/>
    </row>
    <row r="64" spans="1:56" ht="20.100000000000001" customHeight="1" x14ac:dyDescent="0.2">
      <c r="A64" s="49"/>
      <c r="B64" s="38"/>
      <c r="C64" s="19"/>
      <c r="D64" s="30"/>
      <c r="E64" s="31"/>
      <c r="F64" s="32"/>
      <c r="G64" s="36"/>
      <c r="H64" s="32"/>
      <c r="I64" s="36"/>
      <c r="J64" s="32"/>
      <c r="K64" s="36"/>
      <c r="L64" s="36"/>
      <c r="M64" s="31"/>
      <c r="N64" s="32"/>
      <c r="O64" s="36"/>
      <c r="P64" s="32"/>
      <c r="Q64" s="28"/>
      <c r="R64" s="28"/>
      <c r="S64" s="49"/>
      <c r="T64" s="38"/>
      <c r="U64" s="19"/>
      <c r="V64" s="30"/>
      <c r="W64" s="31"/>
      <c r="X64" s="32"/>
      <c r="Y64" s="36"/>
      <c r="Z64" s="32"/>
      <c r="AA64" s="36"/>
      <c r="AB64" s="32"/>
      <c r="AC64" s="36"/>
      <c r="AD64" s="36"/>
      <c r="AE64" s="31"/>
      <c r="AF64" s="32"/>
      <c r="AG64" s="36"/>
      <c r="AH64" s="32"/>
      <c r="AI64" s="28"/>
      <c r="AK64" s="49"/>
      <c r="AL64" s="38"/>
      <c r="AM64" s="19"/>
      <c r="AN64" s="30"/>
      <c r="AO64" s="31"/>
      <c r="AP64" s="32"/>
      <c r="AQ64" s="36"/>
      <c r="AR64" s="32"/>
      <c r="AS64" s="36"/>
      <c r="AT64" s="32"/>
      <c r="AU64" s="36"/>
      <c r="AV64" s="36"/>
      <c r="AW64" s="31"/>
      <c r="AX64" s="32"/>
      <c r="AY64" s="36"/>
      <c r="AZ64" s="32"/>
      <c r="BA64" s="28"/>
      <c r="BC64" s="253"/>
      <c r="BD64" s="254"/>
    </row>
    <row r="65" spans="1:79" ht="20.100000000000001" customHeight="1" x14ac:dyDescent="0.2">
      <c r="A65" s="49"/>
      <c r="B65" s="38"/>
      <c r="C65" s="19"/>
      <c r="D65" s="30"/>
      <c r="E65" s="31"/>
      <c r="F65" s="32"/>
      <c r="G65" s="36"/>
      <c r="H65" s="32"/>
      <c r="I65" s="36"/>
      <c r="J65" s="32"/>
      <c r="K65" s="36"/>
      <c r="L65" s="36"/>
      <c r="M65" s="31"/>
      <c r="N65" s="32"/>
      <c r="O65" s="36"/>
      <c r="P65" s="32"/>
      <c r="Q65" s="28"/>
      <c r="R65" s="28"/>
      <c r="S65" s="49"/>
      <c r="T65" s="38"/>
      <c r="U65" s="19"/>
      <c r="V65" s="30"/>
      <c r="W65" s="31"/>
      <c r="X65" s="32"/>
      <c r="Y65" s="36"/>
      <c r="Z65" s="32"/>
      <c r="AA65" s="36"/>
      <c r="AB65" s="32"/>
      <c r="AC65" s="36"/>
      <c r="AD65" s="36"/>
      <c r="AE65" s="31"/>
      <c r="AF65" s="32"/>
      <c r="AG65" s="36"/>
      <c r="AH65" s="32"/>
      <c r="AI65" s="28"/>
      <c r="AK65" s="49"/>
      <c r="AL65" s="38"/>
      <c r="AM65" s="19"/>
      <c r="AN65" s="30"/>
      <c r="AO65" s="31"/>
      <c r="AP65" s="32"/>
      <c r="AQ65" s="36"/>
      <c r="AR65" s="32"/>
      <c r="AS65" s="36"/>
      <c r="AT65" s="32"/>
      <c r="AU65" s="36"/>
      <c r="AV65" s="36"/>
      <c r="AW65" s="31"/>
      <c r="AX65" s="32"/>
      <c r="AY65" s="36"/>
      <c r="AZ65" s="32"/>
      <c r="BA65" s="28"/>
      <c r="BC65" s="253"/>
      <c r="BD65" s="254"/>
    </row>
    <row r="66" spans="1:79" ht="20.100000000000001" customHeight="1" x14ac:dyDescent="0.2">
      <c r="A66" s="49"/>
      <c r="B66" s="38"/>
      <c r="C66" s="19"/>
      <c r="D66" s="30"/>
      <c r="E66" s="33"/>
      <c r="F66" s="30"/>
      <c r="G66" s="28"/>
      <c r="H66" s="30"/>
      <c r="I66" s="28"/>
      <c r="J66" s="30"/>
      <c r="K66" s="28"/>
      <c r="L66" s="28"/>
      <c r="M66" s="33"/>
      <c r="N66" s="30"/>
      <c r="O66" s="28"/>
      <c r="P66" s="30"/>
      <c r="Q66" s="28"/>
      <c r="R66" s="28"/>
      <c r="S66" s="49"/>
      <c r="T66" s="38"/>
      <c r="U66" s="19"/>
      <c r="V66" s="30"/>
      <c r="W66" s="33"/>
      <c r="X66" s="30"/>
      <c r="Y66" s="28"/>
      <c r="Z66" s="30"/>
      <c r="AA66" s="28"/>
      <c r="AB66" s="30"/>
      <c r="AC66" s="28"/>
      <c r="AD66" s="28"/>
      <c r="AE66" s="33"/>
      <c r="AF66" s="30"/>
      <c r="AG66" s="28"/>
      <c r="AH66" s="30"/>
      <c r="AI66" s="28"/>
      <c r="AK66" s="49"/>
      <c r="AL66" s="38"/>
      <c r="AM66" s="19"/>
      <c r="AN66" s="30"/>
      <c r="AO66" s="33"/>
      <c r="AP66" s="30"/>
      <c r="AQ66" s="28"/>
      <c r="AR66" s="30"/>
      <c r="AS66" s="28"/>
      <c r="AT66" s="30"/>
      <c r="AU66" s="28"/>
      <c r="AV66" s="28"/>
      <c r="AW66" s="33"/>
      <c r="AX66" s="30"/>
      <c r="AY66" s="28"/>
      <c r="AZ66" s="30"/>
      <c r="BA66" s="28"/>
      <c r="BC66" s="253"/>
      <c r="BD66" s="254"/>
    </row>
    <row r="67" spans="1:79" ht="20.100000000000001" customHeight="1" x14ac:dyDescent="0.2">
      <c r="A67" s="49"/>
      <c r="B67" s="38"/>
      <c r="C67" s="19"/>
      <c r="D67" s="30"/>
      <c r="E67" s="31"/>
      <c r="F67" s="32"/>
      <c r="G67" s="36"/>
      <c r="H67" s="32"/>
      <c r="I67" s="36"/>
      <c r="J67" s="32"/>
      <c r="K67" s="36"/>
      <c r="L67" s="36"/>
      <c r="M67" s="31"/>
      <c r="N67" s="32"/>
      <c r="O67" s="36"/>
      <c r="P67" s="32"/>
      <c r="Q67" s="28"/>
      <c r="R67" s="28"/>
      <c r="S67" s="49"/>
      <c r="T67" s="38"/>
      <c r="U67" s="19"/>
      <c r="V67" s="30"/>
      <c r="W67" s="31"/>
      <c r="X67" s="32"/>
      <c r="Y67" s="36"/>
      <c r="Z67" s="32"/>
      <c r="AA67" s="36"/>
      <c r="AB67" s="32"/>
      <c r="AC67" s="36"/>
      <c r="AD67" s="36"/>
      <c r="AE67" s="31"/>
      <c r="AF67" s="32"/>
      <c r="AG67" s="36"/>
      <c r="AH67" s="32"/>
      <c r="AI67" s="28"/>
      <c r="AK67" s="49"/>
      <c r="AL67" s="38"/>
      <c r="AM67" s="19"/>
      <c r="AN67" s="30"/>
      <c r="AO67" s="31"/>
      <c r="AP67" s="32"/>
      <c r="AQ67" s="36"/>
      <c r="AR67" s="32"/>
      <c r="AS67" s="36"/>
      <c r="AT67" s="32"/>
      <c r="AU67" s="36"/>
      <c r="AV67" s="36"/>
      <c r="AW67" s="31"/>
      <c r="AX67" s="32"/>
      <c r="AY67" s="36"/>
      <c r="AZ67" s="32"/>
      <c r="BA67" s="28"/>
      <c r="BC67" s="253"/>
      <c r="BD67" s="254"/>
    </row>
    <row r="68" spans="1:79" ht="20.100000000000001" customHeight="1" x14ac:dyDescent="0.2">
      <c r="A68" s="49"/>
      <c r="B68" s="38"/>
      <c r="C68" s="19"/>
      <c r="D68" s="30"/>
      <c r="E68" s="33"/>
      <c r="F68" s="30"/>
      <c r="G68" s="28"/>
      <c r="H68" s="30"/>
      <c r="I68" s="28"/>
      <c r="J68" s="30"/>
      <c r="K68" s="28"/>
      <c r="L68" s="28"/>
      <c r="M68" s="33"/>
      <c r="N68" s="30"/>
      <c r="O68" s="28"/>
      <c r="P68" s="30"/>
      <c r="Q68" s="28"/>
      <c r="R68" s="28"/>
      <c r="S68" s="49"/>
      <c r="T68" s="38"/>
      <c r="U68" s="19"/>
      <c r="V68" s="30"/>
      <c r="W68" s="33"/>
      <c r="X68" s="30"/>
      <c r="Y68" s="28"/>
      <c r="Z68" s="30"/>
      <c r="AA68" s="28"/>
      <c r="AB68" s="30"/>
      <c r="AC68" s="28"/>
      <c r="AD68" s="28"/>
      <c r="AE68" s="33"/>
      <c r="AF68" s="30"/>
      <c r="AG68" s="28"/>
      <c r="AH68" s="30"/>
      <c r="AI68" s="28"/>
      <c r="AK68" s="49"/>
      <c r="AL68" s="38"/>
      <c r="AM68" s="19"/>
      <c r="AN68" s="30"/>
      <c r="AO68" s="33"/>
      <c r="AP68" s="30"/>
      <c r="AQ68" s="28"/>
      <c r="AR68" s="30"/>
      <c r="AS68" s="28"/>
      <c r="AT68" s="30"/>
      <c r="AU68" s="28"/>
      <c r="AV68" s="28"/>
      <c r="AW68" s="33"/>
      <c r="AX68" s="30"/>
      <c r="AY68" s="28"/>
      <c r="AZ68" s="30"/>
      <c r="BA68" s="28"/>
      <c r="BC68" s="253"/>
      <c r="BD68" s="254"/>
    </row>
    <row r="69" spans="1:79" ht="20.100000000000001" customHeight="1" x14ac:dyDescent="0.2">
      <c r="A69" s="49"/>
      <c r="B69" s="38"/>
      <c r="C69" s="19"/>
      <c r="D69" s="30"/>
      <c r="E69" s="31"/>
      <c r="F69" s="32"/>
      <c r="G69" s="36"/>
      <c r="H69" s="32"/>
      <c r="I69" s="36"/>
      <c r="J69" s="32"/>
      <c r="K69" s="36"/>
      <c r="L69" s="36"/>
      <c r="M69" s="31"/>
      <c r="N69" s="32"/>
      <c r="O69" s="36"/>
      <c r="P69" s="32"/>
      <c r="Q69" s="28"/>
      <c r="R69" s="28"/>
      <c r="S69" s="49"/>
      <c r="T69" s="38"/>
      <c r="U69" s="19"/>
      <c r="V69" s="30"/>
      <c r="W69" s="31"/>
      <c r="X69" s="32"/>
      <c r="Y69" s="36"/>
      <c r="Z69" s="32"/>
      <c r="AA69" s="36"/>
      <c r="AB69" s="32"/>
      <c r="AC69" s="36"/>
      <c r="AD69" s="36"/>
      <c r="AE69" s="31"/>
      <c r="AF69" s="32"/>
      <c r="AG69" s="36"/>
      <c r="AH69" s="32"/>
      <c r="AI69" s="28"/>
      <c r="AK69" s="49"/>
      <c r="AL69" s="38"/>
      <c r="AM69" s="19"/>
      <c r="AN69" s="30"/>
      <c r="AO69" s="31"/>
      <c r="AP69" s="32"/>
      <c r="AQ69" s="36"/>
      <c r="AR69" s="32"/>
      <c r="AS69" s="36"/>
      <c r="AT69" s="32"/>
      <c r="AU69" s="36"/>
      <c r="AV69" s="36"/>
      <c r="AW69" s="31"/>
      <c r="AX69" s="32"/>
      <c r="AY69" s="36"/>
      <c r="AZ69" s="32"/>
      <c r="BA69" s="28"/>
      <c r="BC69" s="253"/>
      <c r="BD69" s="254"/>
    </row>
    <row r="70" spans="1:79" ht="20.100000000000001" customHeight="1" x14ac:dyDescent="0.2">
      <c r="A70" s="49"/>
      <c r="B70" s="38"/>
      <c r="C70" s="19"/>
      <c r="D70" s="30"/>
      <c r="E70" s="37"/>
      <c r="F70" s="30"/>
      <c r="G70" s="28"/>
      <c r="H70" s="30"/>
      <c r="I70" s="28"/>
      <c r="J70" s="30"/>
      <c r="K70" s="28"/>
      <c r="L70" s="28"/>
      <c r="M70" s="33"/>
      <c r="N70" s="30"/>
      <c r="O70" s="28"/>
      <c r="P70" s="30"/>
      <c r="Q70" s="28"/>
      <c r="R70" s="28"/>
      <c r="S70" s="49"/>
      <c r="T70" s="38"/>
      <c r="U70" s="19"/>
      <c r="V70" s="30"/>
      <c r="W70" s="37"/>
      <c r="X70" s="30"/>
      <c r="Y70" s="28"/>
      <c r="Z70" s="30"/>
      <c r="AA70" s="28"/>
      <c r="AB70" s="30"/>
      <c r="AC70" s="28"/>
      <c r="AD70" s="28"/>
      <c r="AE70" s="33"/>
      <c r="AF70" s="30"/>
      <c r="AG70" s="28"/>
      <c r="AH70" s="30"/>
      <c r="AI70" s="28"/>
      <c r="AK70" s="49"/>
      <c r="AL70" s="38"/>
      <c r="AM70" s="19"/>
      <c r="AN70" s="30"/>
      <c r="AO70" s="37"/>
      <c r="AP70" s="30"/>
      <c r="AQ70" s="28"/>
      <c r="AR70" s="30"/>
      <c r="AS70" s="28"/>
      <c r="AT70" s="30"/>
      <c r="AU70" s="28"/>
      <c r="AV70" s="28"/>
      <c r="AW70" s="33"/>
      <c r="AX70" s="30"/>
      <c r="AY70" s="28"/>
      <c r="AZ70" s="30"/>
      <c r="BA70" s="28"/>
      <c r="BC70" s="253"/>
      <c r="BD70" s="254"/>
    </row>
    <row r="71" spans="1:79" ht="20.100000000000001" customHeight="1" x14ac:dyDescent="0.2">
      <c r="A71" s="49"/>
      <c r="B71" s="38"/>
      <c r="C71" s="19"/>
      <c r="D71" s="30"/>
      <c r="E71" s="33"/>
      <c r="F71" s="32"/>
      <c r="G71" s="36"/>
      <c r="H71" s="32"/>
      <c r="I71" s="36"/>
      <c r="J71" s="32"/>
      <c r="K71" s="36"/>
      <c r="L71" s="36"/>
      <c r="M71" s="31"/>
      <c r="N71" s="32"/>
      <c r="O71" s="36"/>
      <c r="P71" s="32"/>
      <c r="Q71" s="28"/>
      <c r="R71" s="28"/>
      <c r="S71" s="49"/>
      <c r="T71" s="38"/>
      <c r="U71" s="19"/>
      <c r="V71" s="30"/>
      <c r="W71" s="33"/>
      <c r="X71" s="32"/>
      <c r="Y71" s="36"/>
      <c r="Z71" s="32"/>
      <c r="AA71" s="36"/>
      <c r="AB71" s="32"/>
      <c r="AC71" s="36"/>
      <c r="AD71" s="36"/>
      <c r="AE71" s="31"/>
      <c r="AF71" s="32"/>
      <c r="AG71" s="36"/>
      <c r="AH71" s="32"/>
      <c r="AI71" s="28"/>
      <c r="AK71" s="49"/>
      <c r="AL71" s="38"/>
      <c r="AM71" s="19"/>
      <c r="AN71" s="30"/>
      <c r="AO71" s="33"/>
      <c r="AP71" s="32"/>
      <c r="AQ71" s="36"/>
      <c r="AR71" s="32"/>
      <c r="AS71" s="36"/>
      <c r="AT71" s="32"/>
      <c r="AU71" s="36"/>
      <c r="AV71" s="36"/>
      <c r="AW71" s="31"/>
      <c r="AX71" s="32"/>
      <c r="AY71" s="36"/>
      <c r="AZ71" s="32"/>
      <c r="BA71" s="28"/>
      <c r="BC71" s="253"/>
      <c r="BD71" s="254"/>
    </row>
    <row r="72" spans="1:79" ht="20.100000000000001" customHeight="1" x14ac:dyDescent="0.2">
      <c r="A72" s="49"/>
      <c r="B72" s="38"/>
      <c r="C72" s="19"/>
      <c r="D72" s="30"/>
      <c r="E72" s="35"/>
      <c r="F72" s="30"/>
      <c r="G72" s="28"/>
      <c r="H72" s="30"/>
      <c r="I72" s="28"/>
      <c r="J72" s="30"/>
      <c r="K72" s="28"/>
      <c r="L72" s="28"/>
      <c r="M72" s="33"/>
      <c r="N72" s="30"/>
      <c r="O72" s="28"/>
      <c r="P72" s="30"/>
      <c r="Q72" s="28"/>
      <c r="R72" s="28"/>
      <c r="S72" s="49"/>
      <c r="T72" s="38"/>
      <c r="U72" s="19"/>
      <c r="V72" s="30"/>
      <c r="W72" s="35"/>
      <c r="X72" s="30"/>
      <c r="Y72" s="28"/>
      <c r="Z72" s="30"/>
      <c r="AA72" s="28"/>
      <c r="AB72" s="30"/>
      <c r="AC72" s="28"/>
      <c r="AD72" s="28"/>
      <c r="AE72" s="33"/>
      <c r="AF72" s="30"/>
      <c r="AG72" s="28"/>
      <c r="AH72" s="30"/>
      <c r="AI72" s="28"/>
      <c r="AK72" s="49"/>
      <c r="AL72" s="38"/>
      <c r="AM72" s="19"/>
      <c r="AN72" s="30"/>
      <c r="AO72" s="35"/>
      <c r="AP72" s="30"/>
      <c r="AQ72" s="28"/>
      <c r="AR72" s="30"/>
      <c r="AS72" s="28"/>
      <c r="AT72" s="30"/>
      <c r="AU72" s="28"/>
      <c r="AV72" s="28"/>
      <c r="AW72" s="33"/>
      <c r="AX72" s="30"/>
      <c r="AY72" s="28"/>
      <c r="AZ72" s="30"/>
      <c r="BA72" s="28"/>
      <c r="BC72" s="253"/>
      <c r="BD72" s="254"/>
    </row>
    <row r="73" spans="1:79" ht="20.100000000000001" customHeight="1" x14ac:dyDescent="0.2">
      <c r="A73" s="49"/>
      <c r="B73" s="38"/>
      <c r="C73" s="19"/>
      <c r="D73" s="30"/>
      <c r="E73" s="31"/>
      <c r="F73" s="32"/>
      <c r="G73" s="36"/>
      <c r="H73" s="32"/>
      <c r="I73" s="36"/>
      <c r="J73" s="32"/>
      <c r="K73" s="36"/>
      <c r="L73" s="36"/>
      <c r="M73" s="31"/>
      <c r="N73" s="32"/>
      <c r="O73" s="36"/>
      <c r="P73" s="32"/>
      <c r="Q73" s="28"/>
      <c r="R73" s="28"/>
      <c r="S73" s="49"/>
      <c r="T73" s="38"/>
      <c r="U73" s="19"/>
      <c r="V73" s="30"/>
      <c r="W73" s="31"/>
      <c r="X73" s="32"/>
      <c r="Y73" s="36"/>
      <c r="Z73" s="32"/>
      <c r="AA73" s="36"/>
      <c r="AB73" s="32"/>
      <c r="AC73" s="36"/>
      <c r="AD73" s="36"/>
      <c r="AE73" s="31"/>
      <c r="AF73" s="32"/>
      <c r="AG73" s="36"/>
      <c r="AH73" s="32"/>
      <c r="AI73" s="28"/>
      <c r="AK73" s="49"/>
      <c r="AL73" s="38"/>
      <c r="AM73" s="19"/>
      <c r="AN73" s="30"/>
      <c r="AO73" s="31"/>
      <c r="AP73" s="32"/>
      <c r="AQ73" s="36"/>
      <c r="AR73" s="32"/>
      <c r="AS73" s="36"/>
      <c r="AT73" s="32"/>
      <c r="AU73" s="36"/>
      <c r="AV73" s="36"/>
      <c r="AW73" s="31"/>
      <c r="AX73" s="32"/>
      <c r="AY73" s="36"/>
      <c r="AZ73" s="32"/>
      <c r="BA73" s="28"/>
      <c r="BC73" s="253"/>
      <c r="BD73" s="254"/>
    </row>
    <row r="74" spans="1:79" ht="12" customHeight="1" x14ac:dyDescent="0.2">
      <c r="A74" s="19"/>
      <c r="B74" s="19"/>
      <c r="C74" s="19"/>
      <c r="D74" s="28"/>
      <c r="E74" s="28"/>
      <c r="F74" s="28"/>
      <c r="G74" s="28"/>
      <c r="H74" s="28"/>
      <c r="I74" s="28"/>
      <c r="J74" s="28"/>
      <c r="K74" s="28"/>
      <c r="L74" s="28"/>
      <c r="M74" s="28"/>
      <c r="N74" s="28"/>
      <c r="O74" s="28"/>
      <c r="P74" s="28"/>
      <c r="Q74" s="28"/>
      <c r="R74" s="28"/>
      <c r="S74" s="19"/>
      <c r="T74" s="19"/>
      <c r="U74" s="19"/>
      <c r="V74" s="28"/>
      <c r="W74" s="28"/>
      <c r="X74" s="28"/>
      <c r="Y74" s="28"/>
      <c r="Z74" s="28"/>
      <c r="AA74" s="28"/>
      <c r="AB74" s="28"/>
      <c r="AC74" s="28"/>
      <c r="AD74" s="28"/>
      <c r="AE74" s="28"/>
      <c r="AF74" s="28"/>
      <c r="AG74" s="28"/>
      <c r="AH74" s="28"/>
      <c r="AI74" s="28"/>
      <c r="AJ74" s="19"/>
      <c r="AK74" s="19"/>
      <c r="AL74" s="19"/>
      <c r="AM74" s="19"/>
      <c r="AN74" s="19"/>
      <c r="AO74" s="28"/>
      <c r="AP74" s="28"/>
      <c r="AQ74" s="28"/>
      <c r="AR74" s="28"/>
      <c r="AS74" s="39"/>
      <c r="AT74" s="40"/>
      <c r="AU74" s="40"/>
      <c r="AV74" s="40"/>
      <c r="AW74" s="40"/>
      <c r="AX74" s="40"/>
      <c r="AY74" s="40"/>
      <c r="AZ74" s="40"/>
      <c r="BA74" s="40"/>
      <c r="BB74" s="22"/>
    </row>
    <row r="75" spans="1:79" ht="3"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79" ht="7.5" customHeight="1" x14ac:dyDescent="0.2">
      <c r="AK76" s="19"/>
      <c r="AL76" s="19"/>
      <c r="AM76" s="19"/>
      <c r="AN76" s="19"/>
      <c r="AO76" s="19"/>
      <c r="AP76" s="19"/>
      <c r="AQ76" s="19"/>
      <c r="AR76" s="19"/>
      <c r="AS76" s="19"/>
      <c r="AT76" s="19"/>
      <c r="AU76" s="19"/>
      <c r="AV76" s="19"/>
      <c r="AW76" s="19"/>
      <c r="AX76" s="19"/>
      <c r="AY76" s="19"/>
      <c r="AZ76" s="19"/>
      <c r="BA76" s="19"/>
    </row>
    <row r="77" spans="1:79" ht="12.75" customHeight="1" x14ac:dyDescent="0.2">
      <c r="A77" s="197" t="s">
        <v>269</v>
      </c>
      <c r="B77" s="198"/>
      <c r="C77" s="20"/>
      <c r="D77" s="174" t="s">
        <v>0</v>
      </c>
      <c r="E77" s="175"/>
      <c r="F77" s="175"/>
      <c r="G77" s="175"/>
      <c r="H77" s="175"/>
      <c r="I77" s="175"/>
      <c r="J77" s="175"/>
      <c r="K77" s="175"/>
      <c r="L77" s="175"/>
      <c r="M77" s="176"/>
      <c r="N77" s="195">
        <f>IFERROR(VLOOKUP(A77,'Qualabtoleranzen&amp;Einheiten'!$B$6:$E$200,2,FALSE),"")</f>
        <v>0.27</v>
      </c>
      <c r="O77" s="195"/>
      <c r="P77" s="195"/>
      <c r="Q77" s="196"/>
      <c r="R77" s="21"/>
      <c r="S77" s="197" t="s">
        <v>269</v>
      </c>
      <c r="T77" s="198"/>
      <c r="U77" s="20"/>
      <c r="V77" s="174" t="s">
        <v>0</v>
      </c>
      <c r="W77" s="175"/>
      <c r="X77" s="175"/>
      <c r="Y77" s="175"/>
      <c r="Z77" s="175"/>
      <c r="AA77" s="175"/>
      <c r="AB77" s="175"/>
      <c r="AC77" s="175"/>
      <c r="AD77" s="175"/>
      <c r="AE77" s="176"/>
      <c r="AF77" s="195">
        <f>IFERROR(VLOOKUP(S77,'Qualabtoleranzen&amp;Einheiten'!$B$6:$E$200,2,FALSE),"")</f>
        <v>0.27</v>
      </c>
      <c r="AG77" s="195"/>
      <c r="AH77" s="195"/>
      <c r="AI77" s="196"/>
      <c r="AK77" s="197" t="s">
        <v>269</v>
      </c>
      <c r="AL77" s="198"/>
      <c r="AM77" s="20"/>
      <c r="AN77" s="174" t="s">
        <v>0</v>
      </c>
      <c r="AO77" s="175"/>
      <c r="AP77" s="175"/>
      <c r="AQ77" s="175"/>
      <c r="AR77" s="175"/>
      <c r="AS77" s="175"/>
      <c r="AT77" s="175"/>
      <c r="AU77" s="175"/>
      <c r="AV77" s="175"/>
      <c r="AW77" s="176"/>
      <c r="AX77" s="195">
        <f>IFERROR(VLOOKUP(AK77,'Qualabtoleranzen&amp;Einheiten'!$B$6:$E$200,2,FALSE),"")</f>
        <v>0.27</v>
      </c>
      <c r="AY77" s="195"/>
      <c r="AZ77" s="195"/>
      <c r="BA77" s="196"/>
    </row>
    <row r="78" spans="1:79" ht="12.75" customHeight="1" x14ac:dyDescent="0.2">
      <c r="A78" s="199"/>
      <c r="B78" s="200"/>
      <c r="C78" s="20"/>
      <c r="D78" s="174" t="s">
        <v>8</v>
      </c>
      <c r="E78" s="175"/>
      <c r="F78" s="175"/>
      <c r="G78" s="175"/>
      <c r="H78" s="175"/>
      <c r="I78" s="175"/>
      <c r="J78" s="175"/>
      <c r="K78" s="175"/>
      <c r="L78" s="175"/>
      <c r="M78" s="176"/>
      <c r="N78" s="201">
        <f>IFERROR(VLOOKUP(A77,'Qualabtoleranzen&amp;Einheiten'!$B$6:$E$200,3,FALSE),"")</f>
        <v>0.27</v>
      </c>
      <c r="O78" s="201"/>
      <c r="P78" s="201"/>
      <c r="Q78" s="202"/>
      <c r="R78" s="21"/>
      <c r="S78" s="199"/>
      <c r="T78" s="200"/>
      <c r="U78" s="20"/>
      <c r="V78" s="174" t="s">
        <v>8</v>
      </c>
      <c r="W78" s="175"/>
      <c r="X78" s="175"/>
      <c r="Y78" s="175"/>
      <c r="Z78" s="175"/>
      <c r="AA78" s="175"/>
      <c r="AB78" s="175"/>
      <c r="AC78" s="175"/>
      <c r="AD78" s="175"/>
      <c r="AE78" s="176"/>
      <c r="AF78" s="201">
        <f>IFERROR(VLOOKUP(S77,'Qualabtoleranzen&amp;Einheiten'!$B$6:$E$200,3,FALSE),"")</f>
        <v>0.27</v>
      </c>
      <c r="AG78" s="201"/>
      <c r="AH78" s="201"/>
      <c r="AI78" s="202"/>
      <c r="AK78" s="199"/>
      <c r="AL78" s="200"/>
      <c r="AM78" s="20"/>
      <c r="AN78" s="174" t="s">
        <v>8</v>
      </c>
      <c r="AO78" s="175"/>
      <c r="AP78" s="175"/>
      <c r="AQ78" s="175"/>
      <c r="AR78" s="175"/>
      <c r="AS78" s="175"/>
      <c r="AT78" s="175"/>
      <c r="AU78" s="175"/>
      <c r="AV78" s="175"/>
      <c r="AW78" s="176"/>
      <c r="AX78" s="201">
        <f>IFERROR(VLOOKUP(AK77,'Qualabtoleranzen&amp;Einheiten'!$B$6:$E$200,3,FALSE),"")</f>
        <v>0.27</v>
      </c>
      <c r="AY78" s="201"/>
      <c r="AZ78" s="201"/>
      <c r="BA78" s="202"/>
    </row>
    <row r="79" spans="1:79" s="24" customFormat="1" ht="12.75" customHeight="1" x14ac:dyDescent="0.2">
      <c r="A79" s="232" t="s">
        <v>278</v>
      </c>
      <c r="B79" s="233"/>
      <c r="C79" s="20"/>
      <c r="D79" s="177" t="str">
        <f>IF(AND($V$4="Eine Vorlage zur Zielwertermittlung",NOT(L79="----------")),"neuer Zielwert",IF(NOT($V$4="Eine Vorlage zur Zielwertermittlung"),"Zielwert",""))</f>
        <v>Zielwert</v>
      </c>
      <c r="E79" s="178"/>
      <c r="F79" s="178"/>
      <c r="G79" s="178"/>
      <c r="H79" s="178"/>
      <c r="I79" s="178"/>
      <c r="J79" s="178"/>
      <c r="K79" s="179"/>
      <c r="L79" s="182">
        <v>715</v>
      </c>
      <c r="M79" s="182"/>
      <c r="N79" s="182"/>
      <c r="O79" s="192" t="str">
        <f>IFERROR(VLOOKUP(A77,'Qualabtoleranzen&amp;Einheiten'!$B$6:$E$200,4,FALSE),"Einheit")</f>
        <v>ng/l</v>
      </c>
      <c r="P79" s="193"/>
      <c r="Q79" s="194"/>
      <c r="R79" s="21"/>
      <c r="S79" s="236" t="s">
        <v>276</v>
      </c>
      <c r="T79" s="237"/>
      <c r="U79" s="20"/>
      <c r="V79" s="177" t="str">
        <f>IF(AND($V$4="Eine Vorlage zur Zielwertermittlung",NOT(AD79="----------")),"neuer Zielwert",IF(NOT($V$4="Eine Vorlage zur Zielwertermittlung"),"Zielwert",""))</f>
        <v>Zielwert</v>
      </c>
      <c r="W79" s="178"/>
      <c r="X79" s="178"/>
      <c r="Y79" s="178"/>
      <c r="Z79" s="178"/>
      <c r="AA79" s="178"/>
      <c r="AB79" s="178"/>
      <c r="AC79" s="179"/>
      <c r="AD79" s="182">
        <v>665</v>
      </c>
      <c r="AE79" s="182"/>
      <c r="AF79" s="182"/>
      <c r="AG79" s="192" t="str">
        <f>IFERROR(VLOOKUP(S77,'Qualabtoleranzen&amp;Einheiten'!$B$6:$E$200,4,FALSE),"Einheit")</f>
        <v>ng/l</v>
      </c>
      <c r="AH79" s="193"/>
      <c r="AI79" s="194"/>
      <c r="AJ79" s="17"/>
      <c r="AK79" s="185" t="s">
        <v>270</v>
      </c>
      <c r="AL79" s="186"/>
      <c r="AM79" s="20"/>
      <c r="AN79" s="177" t="str">
        <f>IF(AND($V$4="Eine Vorlage zur Zielwertermittlung",NOT(AV79="----------")),"neuer Zielwert",IF(NOT($V$4="Eine Vorlage zur Zielwertermittlung"),"Zielwert",""))</f>
        <v>Zielwert</v>
      </c>
      <c r="AO79" s="178"/>
      <c r="AP79" s="178"/>
      <c r="AQ79" s="178"/>
      <c r="AR79" s="178"/>
      <c r="AS79" s="178"/>
      <c r="AT79" s="178"/>
      <c r="AU79" s="179"/>
      <c r="AV79" s="182">
        <v>740</v>
      </c>
      <c r="AW79" s="182"/>
      <c r="AX79" s="182"/>
      <c r="AY79" s="192" t="str">
        <f>IFERROR(VLOOKUP(AK77,'Qualabtoleranzen&amp;Einheiten'!$B$6:$E$200,4,FALSE),"Einheit")</f>
        <v>ng/l</v>
      </c>
      <c r="AZ79" s="193"/>
      <c r="BA79" s="194"/>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24" customFormat="1" ht="12.75" customHeight="1" x14ac:dyDescent="0.2">
      <c r="A80" s="234"/>
      <c r="B80" s="235"/>
      <c r="C80" s="20"/>
      <c r="D80" s="183" t="str">
        <f>IF(L80="","","Standardabweichung")</f>
        <v>Standardabweichung</v>
      </c>
      <c r="E80" s="183"/>
      <c r="F80" s="183"/>
      <c r="G80" s="183"/>
      <c r="H80" s="183"/>
      <c r="I80" s="183"/>
      <c r="J80" s="183"/>
      <c r="K80" s="183"/>
      <c r="L80" s="184">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64</v>
      </c>
      <c r="M80" s="184"/>
      <c r="N80" s="184"/>
      <c r="O80" s="180" t="str">
        <f>IF(L80="","",O79)</f>
        <v>ng/l</v>
      </c>
      <c r="P80" s="180"/>
      <c r="Q80" s="180"/>
      <c r="R80" s="21"/>
      <c r="S80" s="238"/>
      <c r="T80" s="239"/>
      <c r="U80" s="20"/>
      <c r="V80" s="183" t="str">
        <f>IF(AD80="","","Standardabweichung")</f>
        <v>Standardabweichung</v>
      </c>
      <c r="W80" s="183"/>
      <c r="X80" s="183"/>
      <c r="Y80" s="183"/>
      <c r="Z80" s="183"/>
      <c r="AA80" s="183"/>
      <c r="AB80" s="183"/>
      <c r="AC80" s="183"/>
      <c r="AD80" s="184">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60</v>
      </c>
      <c r="AE80" s="184"/>
      <c r="AF80" s="184"/>
      <c r="AG80" s="180" t="str">
        <f>IF(AD80="","",AG79)</f>
        <v>ng/l</v>
      </c>
      <c r="AH80" s="180"/>
      <c r="AI80" s="180"/>
      <c r="AJ80" s="17"/>
      <c r="AK80" s="187"/>
      <c r="AL80" s="188"/>
      <c r="AM80" s="20"/>
      <c r="AN80" s="183" t="str">
        <f>IF(AV80="","","Standardabweichung")</f>
        <v>Standardabweichung</v>
      </c>
      <c r="AO80" s="183"/>
      <c r="AP80" s="183"/>
      <c r="AQ80" s="183"/>
      <c r="AR80" s="183"/>
      <c r="AS80" s="183"/>
      <c r="AT80" s="183"/>
      <c r="AU80" s="183"/>
      <c r="AV80" s="184">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67</v>
      </c>
      <c r="AW80" s="184"/>
      <c r="AX80" s="184"/>
      <c r="AY80" s="180" t="str">
        <f>IF(AV80="","",AY79)</f>
        <v>ng/l</v>
      </c>
      <c r="AZ80" s="180"/>
      <c r="BA80" s="180"/>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56" ht="13.5" x14ac:dyDescent="0.25">
      <c r="A81" s="66" t="str">
        <f>IF($V$4="Eine Vorlage zur Zielwertüberwachung","Verwendeter ZW =","")</f>
        <v/>
      </c>
      <c r="B81" s="157" t="s">
        <v>35</v>
      </c>
      <c r="C81" s="157"/>
      <c r="D81" s="158" t="str">
        <f>IF(AND($V$4="Eine Vorlage zur Zielwertüberwachung",NOT(O81="")),"errechneter Mittelwert:","")</f>
        <v/>
      </c>
      <c r="E81" s="158"/>
      <c r="F81" s="158"/>
      <c r="G81" s="158"/>
      <c r="H81" s="158"/>
      <c r="I81" s="158"/>
      <c r="J81" s="158"/>
      <c r="K81" s="158"/>
      <c r="L81" s="158"/>
      <c r="M81" s="158"/>
      <c r="N81" s="158"/>
      <c r="O81" s="156" t="str" cm="1">
        <f t="array" ref="O81">IF(OR(AND(B85:B109=""),NOT($V$4="Eine Vorlage zur Zielwertüberwachung")),"",ROUND(AVERAGE(B85:B109),IF(B84="0 Komastellen",0,IF(B84="1 Komastelle",1,IF(B84="2 Komastellen",2,IF(B84="3 Komastellen",3,1))))))</f>
        <v/>
      </c>
      <c r="P81" s="156"/>
      <c r="Q81" s="156"/>
      <c r="R81" s="22"/>
      <c r="S81" s="66" t="str">
        <f>IF($V$4="Eine Vorlage zur Zielwertüberwachung","Verwendeter ZW =","")</f>
        <v/>
      </c>
      <c r="T81" s="157" t="s">
        <v>35</v>
      </c>
      <c r="U81" s="157"/>
      <c r="V81" s="158" t="str">
        <f>IF(AND($V$4="Eine Vorlage zur Zielwertüberwachung",NOT(AG81="")),"errechneter Mittelwert:","")</f>
        <v/>
      </c>
      <c r="W81" s="158"/>
      <c r="X81" s="158"/>
      <c r="Y81" s="158"/>
      <c r="Z81" s="158"/>
      <c r="AA81" s="158"/>
      <c r="AB81" s="158"/>
      <c r="AC81" s="158"/>
      <c r="AD81" s="158"/>
      <c r="AE81" s="158"/>
      <c r="AF81" s="158"/>
      <c r="AG81" s="156" t="str" cm="1">
        <f t="array" ref="AG81">IF(OR(AND(T85:T109=""),NOT($V$4="Eine Vorlage zur Zielwertüberwachung")),"",ROUND(AVERAGE(T85:T109),IF(T84="0 Komastellen",0,IF(T84="1 Komastelle",1,IF(T84="2 Komastellen",2,IF(T84="3 Komastellen",3,1))))))</f>
        <v/>
      </c>
      <c r="AH81" s="156"/>
      <c r="AI81" s="156"/>
      <c r="AK81" s="66" t="str">
        <f>IF($V$4="Eine Vorlage zur Zielwertüberwachung","Verwendeter ZW =","")</f>
        <v/>
      </c>
      <c r="AL81" s="157" t="s">
        <v>35</v>
      </c>
      <c r="AM81" s="157"/>
      <c r="AN81" s="158" t="str">
        <f>IF(AND($V$4="Eine Vorlage zur Zielwertüberwachung",NOT(AY81="")),"errechneter Mittelwert:","")</f>
        <v/>
      </c>
      <c r="AO81" s="158"/>
      <c r="AP81" s="158"/>
      <c r="AQ81" s="158"/>
      <c r="AR81" s="158"/>
      <c r="AS81" s="158"/>
      <c r="AT81" s="158"/>
      <c r="AU81" s="158"/>
      <c r="AV81" s="158"/>
      <c r="AW81" s="158"/>
      <c r="AX81" s="158"/>
      <c r="AY81" s="156" t="str" cm="1">
        <f t="array" ref="AY81">IF(OR(AND(AL85:AL109=""),NOT($V$4="Eine Vorlage zur Zielwertüberwachung")),"",ROUND(AVERAGE(AL85:AL109),IF(AL84="0 Komastellen",0,IF(AL84="1 Komastelle",1,IF(AL84="2 Komastellen",2,IF(AL84="3 Komastellen",3,1))))))</f>
        <v/>
      </c>
      <c r="AZ81" s="156"/>
      <c r="BA81" s="156"/>
    </row>
    <row r="82" spans="1:56" x14ac:dyDescent="0.2">
      <c r="A82" s="51" t="s">
        <v>1</v>
      </c>
      <c r="B82" s="45" t="str">
        <f>O79</f>
        <v>ng/l</v>
      </c>
      <c r="C82" s="46"/>
      <c r="D82" s="173" t="s">
        <v>2</v>
      </c>
      <c r="E82" s="172"/>
      <c r="F82" s="173" t="s">
        <v>3</v>
      </c>
      <c r="G82" s="172"/>
      <c r="H82" s="173" t="s">
        <v>4</v>
      </c>
      <c r="I82" s="172"/>
      <c r="J82" s="171" t="str">
        <f>IF(AND($V$4="Eine Vorlage zur Zielwertüberwachung",B81="errechneter Mw"),"Mw","Zw")</f>
        <v>Zw</v>
      </c>
      <c r="K82" s="172"/>
      <c r="L82" s="171" t="s">
        <v>5</v>
      </c>
      <c r="M82" s="181"/>
      <c r="N82" s="173" t="s">
        <v>6</v>
      </c>
      <c r="O82" s="181"/>
      <c r="P82" s="180" t="s">
        <v>7</v>
      </c>
      <c r="Q82" s="181"/>
      <c r="R82" s="23"/>
      <c r="S82" s="51" t="s">
        <v>1</v>
      </c>
      <c r="T82" s="45" t="str">
        <f>AG79</f>
        <v>ng/l</v>
      </c>
      <c r="U82" s="46"/>
      <c r="V82" s="173" t="s">
        <v>2</v>
      </c>
      <c r="W82" s="172"/>
      <c r="X82" s="173" t="s">
        <v>3</v>
      </c>
      <c r="Y82" s="172"/>
      <c r="Z82" s="173" t="s">
        <v>4</v>
      </c>
      <c r="AA82" s="172"/>
      <c r="AB82" s="171" t="str">
        <f>IF(AND($V$4="Eine Vorlage zur Zielwertüberwachung",T81="errechneter Mw"),"Mw","Zw")</f>
        <v>Zw</v>
      </c>
      <c r="AC82" s="172"/>
      <c r="AD82" s="171" t="s">
        <v>5</v>
      </c>
      <c r="AE82" s="181"/>
      <c r="AF82" s="173" t="s">
        <v>6</v>
      </c>
      <c r="AG82" s="181"/>
      <c r="AH82" s="180" t="s">
        <v>7</v>
      </c>
      <c r="AI82" s="181"/>
      <c r="AJ82" s="44"/>
      <c r="AK82" s="51" t="s">
        <v>1</v>
      </c>
      <c r="AL82" s="45" t="str">
        <f>AY79</f>
        <v>ng/l</v>
      </c>
      <c r="AM82" s="46"/>
      <c r="AN82" s="173" t="s">
        <v>2</v>
      </c>
      <c r="AO82" s="172"/>
      <c r="AP82" s="173" t="s">
        <v>3</v>
      </c>
      <c r="AQ82" s="172"/>
      <c r="AR82" s="173" t="s">
        <v>4</v>
      </c>
      <c r="AS82" s="172"/>
      <c r="AT82" s="171" t="str">
        <f>IF(AND($V$4="Eine Vorlage zur Zielwertüberwachung",AL81="errechneter Mw"),"Mw","Zw")</f>
        <v>Zw</v>
      </c>
      <c r="AU82" s="172"/>
      <c r="AV82" s="171" t="s">
        <v>5</v>
      </c>
      <c r="AW82" s="181"/>
      <c r="AX82" s="173" t="s">
        <v>6</v>
      </c>
      <c r="AY82" s="181"/>
      <c r="AZ82" s="180" t="s">
        <v>7</v>
      </c>
      <c r="BA82" s="181"/>
      <c r="BC82" s="249" t="s">
        <v>262</v>
      </c>
      <c r="BD82" s="250"/>
    </row>
    <row r="83" spans="1:56" x14ac:dyDescent="0.2">
      <c r="A83" s="47" t="s">
        <v>10</v>
      </c>
      <c r="B83" s="50" t="s">
        <v>28</v>
      </c>
      <c r="C83" s="46"/>
      <c r="D83" s="165">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522</v>
      </c>
      <c r="E83" s="163"/>
      <c r="F83" s="162">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587</v>
      </c>
      <c r="G83" s="163"/>
      <c r="H83" s="162">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651</v>
      </c>
      <c r="I83" s="163"/>
      <c r="J83" s="165"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715</v>
      </c>
      <c r="K83" s="163"/>
      <c r="L83" s="162">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779</v>
      </c>
      <c r="M83" s="163"/>
      <c r="N83" s="162">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843</v>
      </c>
      <c r="O83" s="163"/>
      <c r="P83" s="162">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908</v>
      </c>
      <c r="Q83" s="163"/>
      <c r="R83" s="43"/>
      <c r="S83" s="47" t="s">
        <v>10</v>
      </c>
      <c r="T83" s="50" t="s">
        <v>28</v>
      </c>
      <c r="U83" s="46"/>
      <c r="V83" s="165">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486</v>
      </c>
      <c r="W83" s="163"/>
      <c r="X83" s="162">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546</v>
      </c>
      <c r="Y83" s="163"/>
      <c r="Z83" s="162">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606</v>
      </c>
      <c r="AA83" s="163"/>
      <c r="AB83" s="165"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665</v>
      </c>
      <c r="AC83" s="163"/>
      <c r="AD83" s="162">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724</v>
      </c>
      <c r="AE83" s="163"/>
      <c r="AF83" s="162">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784</v>
      </c>
      <c r="AG83" s="163"/>
      <c r="AH83" s="162">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844</v>
      </c>
      <c r="AI83" s="163"/>
      <c r="AJ83" s="44"/>
      <c r="AK83" s="47" t="s">
        <v>10</v>
      </c>
      <c r="AL83" s="50" t="s">
        <v>28</v>
      </c>
      <c r="AM83" s="46"/>
      <c r="AN83" s="165">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541</v>
      </c>
      <c r="AO83" s="163"/>
      <c r="AP83" s="162">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607</v>
      </c>
      <c r="AQ83" s="163"/>
      <c r="AR83" s="162">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674</v>
      </c>
      <c r="AS83" s="163"/>
      <c r="AT83" s="165"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740</v>
      </c>
      <c r="AU83" s="163"/>
      <c r="AV83" s="162">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806</v>
      </c>
      <c r="AW83" s="163"/>
      <c r="AX83" s="162">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873</v>
      </c>
      <c r="AY83" s="163"/>
      <c r="AZ83" s="162">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939</v>
      </c>
      <c r="BA83" s="163"/>
      <c r="BC83" s="251"/>
      <c r="BD83" s="252"/>
    </row>
    <row r="84" spans="1:56" x14ac:dyDescent="0.2">
      <c r="A84" s="54" t="str">
        <f>IF(AND(NOT($V$4=""),OR(B84="",B84="Auswahl")),"Runden auf:","")</f>
        <v/>
      </c>
      <c r="B84" s="57" t="s">
        <v>37</v>
      </c>
      <c r="C84" s="19"/>
      <c r="D84" s="26"/>
      <c r="E84" s="27"/>
      <c r="F84" s="26"/>
      <c r="G84" s="27"/>
      <c r="H84" s="26"/>
      <c r="I84" s="27"/>
      <c r="J84" s="26"/>
      <c r="K84" s="27"/>
      <c r="L84" s="26"/>
      <c r="M84" s="27"/>
      <c r="N84" s="26"/>
      <c r="O84" s="27"/>
      <c r="P84" s="26"/>
      <c r="Q84" s="27"/>
      <c r="R84" s="28"/>
      <c r="S84" s="54" t="str">
        <f>IF(AND(NOT($V$4=""),OR(T84="",T84="Auswahl")),"Runden auf:","")</f>
        <v/>
      </c>
      <c r="T84" s="57" t="s">
        <v>37</v>
      </c>
      <c r="U84" s="19"/>
      <c r="V84" s="26"/>
      <c r="W84" s="27"/>
      <c r="X84" s="26"/>
      <c r="Y84" s="27"/>
      <c r="Z84" s="26"/>
      <c r="AA84" s="27"/>
      <c r="AB84" s="26"/>
      <c r="AC84" s="27"/>
      <c r="AD84" s="26"/>
      <c r="AE84" s="27"/>
      <c r="AF84" s="26"/>
      <c r="AG84" s="27"/>
      <c r="AH84" s="26"/>
      <c r="AI84" s="27"/>
      <c r="AJ84" s="19"/>
      <c r="AK84" s="54" t="str">
        <f>IF(AND(NOT($V$4=""),OR(AL84="",AL84="Auswahl")),"Runden auf:","")</f>
        <v/>
      </c>
      <c r="AL84" s="57" t="s">
        <v>37</v>
      </c>
      <c r="AM84" s="19"/>
      <c r="AN84" s="26"/>
      <c r="AO84" s="27"/>
      <c r="AP84" s="26"/>
      <c r="AQ84" s="27"/>
      <c r="AR84" s="26"/>
      <c r="AS84" s="27"/>
      <c r="AT84" s="26"/>
      <c r="AU84" s="27"/>
      <c r="AV84" s="26"/>
      <c r="AW84" s="27"/>
      <c r="AX84" s="26"/>
      <c r="AY84" s="27"/>
      <c r="AZ84" s="26"/>
      <c r="BA84" s="27"/>
      <c r="BC84" s="124"/>
      <c r="BD84" s="125"/>
    </row>
    <row r="85" spans="1:56" ht="20.100000000000001" customHeight="1" x14ac:dyDescent="0.2">
      <c r="A85" s="67"/>
      <c r="B85" s="68"/>
      <c r="C85" s="19"/>
      <c r="D85" s="30"/>
      <c r="E85" s="37"/>
      <c r="F85" s="53"/>
      <c r="G85" s="25"/>
      <c r="H85" s="53"/>
      <c r="I85" s="25"/>
      <c r="J85" s="53"/>
      <c r="K85" s="25"/>
      <c r="L85" s="25"/>
      <c r="M85" s="37"/>
      <c r="N85" s="53"/>
      <c r="O85" s="25"/>
      <c r="P85" s="53"/>
      <c r="Q85" s="33"/>
      <c r="R85" s="28"/>
      <c r="S85" s="67"/>
      <c r="T85" s="68"/>
      <c r="U85" s="19"/>
      <c r="V85" s="30"/>
      <c r="W85" s="37"/>
      <c r="X85" s="53"/>
      <c r="Y85" s="25"/>
      <c r="Z85" s="53"/>
      <c r="AA85" s="25"/>
      <c r="AB85" s="53"/>
      <c r="AC85" s="25"/>
      <c r="AD85" s="25"/>
      <c r="AE85" s="37"/>
      <c r="AF85" s="53"/>
      <c r="AG85" s="25"/>
      <c r="AH85" s="53"/>
      <c r="AI85" s="33"/>
      <c r="AK85" s="67"/>
      <c r="AL85" s="68"/>
      <c r="AM85" s="19"/>
      <c r="AN85" s="30"/>
      <c r="AO85" s="37"/>
      <c r="AP85" s="53"/>
      <c r="AQ85" s="25"/>
      <c r="AR85" s="53"/>
      <c r="AS85" s="25"/>
      <c r="AT85" s="53"/>
      <c r="AU85" s="25"/>
      <c r="AV85" s="25"/>
      <c r="AW85" s="37"/>
      <c r="AX85" s="53"/>
      <c r="AY85" s="25"/>
      <c r="AZ85" s="53"/>
      <c r="BA85" s="33"/>
      <c r="BC85" s="253"/>
      <c r="BD85" s="254"/>
    </row>
    <row r="86" spans="1:56" ht="20.100000000000001" customHeight="1" x14ac:dyDescent="0.2">
      <c r="A86" s="48"/>
      <c r="B86" s="38"/>
      <c r="C86" s="19"/>
      <c r="D86" s="30"/>
      <c r="E86" s="33"/>
      <c r="F86" s="30"/>
      <c r="G86" s="29"/>
      <c r="H86" s="34"/>
      <c r="I86" s="29"/>
      <c r="J86" s="34"/>
      <c r="K86" s="29"/>
      <c r="L86" s="29"/>
      <c r="M86" s="35"/>
      <c r="N86" s="34"/>
      <c r="O86" s="29"/>
      <c r="P86" s="34"/>
      <c r="Q86" s="28"/>
      <c r="R86" s="28"/>
      <c r="S86" s="48"/>
      <c r="T86" s="38"/>
      <c r="U86" s="19"/>
      <c r="V86" s="30"/>
      <c r="W86" s="33"/>
      <c r="X86" s="30"/>
      <c r="Y86" s="29"/>
      <c r="Z86" s="34"/>
      <c r="AA86" s="29"/>
      <c r="AB86" s="34"/>
      <c r="AC86" s="29"/>
      <c r="AD86" s="29"/>
      <c r="AE86" s="35"/>
      <c r="AF86" s="34"/>
      <c r="AG86" s="29"/>
      <c r="AH86" s="34"/>
      <c r="AI86" s="28"/>
      <c r="AK86" s="48"/>
      <c r="AL86" s="38"/>
      <c r="AM86" s="19"/>
      <c r="AN86" s="30"/>
      <c r="AO86" s="33"/>
      <c r="AP86" s="30"/>
      <c r="AQ86" s="29"/>
      <c r="AR86" s="34"/>
      <c r="AS86" s="29"/>
      <c r="AT86" s="34"/>
      <c r="AU86" s="29"/>
      <c r="AV86" s="29"/>
      <c r="AW86" s="35"/>
      <c r="AX86" s="34"/>
      <c r="AY86" s="29"/>
      <c r="AZ86" s="34"/>
      <c r="BA86" s="28"/>
      <c r="BC86" s="253"/>
      <c r="BD86" s="254"/>
    </row>
    <row r="87" spans="1:56" ht="20.100000000000001" customHeight="1" x14ac:dyDescent="0.2">
      <c r="A87" s="49"/>
      <c r="B87" s="38"/>
      <c r="C87" s="19"/>
      <c r="D87" s="30"/>
      <c r="E87" s="31"/>
      <c r="F87" s="32"/>
      <c r="G87" s="36"/>
      <c r="H87" s="32"/>
      <c r="I87" s="36"/>
      <c r="J87" s="32"/>
      <c r="K87" s="36"/>
      <c r="L87" s="36"/>
      <c r="M87" s="31"/>
      <c r="N87" s="32"/>
      <c r="O87" s="36"/>
      <c r="P87" s="32"/>
      <c r="Q87" s="28"/>
      <c r="R87" s="28"/>
      <c r="S87" s="49"/>
      <c r="T87" s="38"/>
      <c r="U87" s="19"/>
      <c r="V87" s="30"/>
      <c r="W87" s="31"/>
      <c r="X87" s="32"/>
      <c r="Y87" s="36"/>
      <c r="Z87" s="32"/>
      <c r="AA87" s="36"/>
      <c r="AB87" s="32"/>
      <c r="AC87" s="36"/>
      <c r="AD87" s="36"/>
      <c r="AE87" s="31"/>
      <c r="AF87" s="32"/>
      <c r="AG87" s="36"/>
      <c r="AH87" s="32"/>
      <c r="AI87" s="28"/>
      <c r="AK87" s="49"/>
      <c r="AL87" s="38"/>
      <c r="AM87" s="19"/>
      <c r="AN87" s="30"/>
      <c r="AO87" s="31"/>
      <c r="AP87" s="32"/>
      <c r="AQ87" s="36"/>
      <c r="AR87" s="32"/>
      <c r="AS87" s="36"/>
      <c r="AT87" s="32"/>
      <c r="AU87" s="36"/>
      <c r="AV87" s="36"/>
      <c r="AW87" s="31"/>
      <c r="AX87" s="32"/>
      <c r="AY87" s="36"/>
      <c r="AZ87" s="32"/>
      <c r="BA87" s="28"/>
      <c r="BC87" s="253"/>
      <c r="BD87" s="254"/>
    </row>
    <row r="88" spans="1:56" ht="20.100000000000001" customHeight="1" x14ac:dyDescent="0.2">
      <c r="A88" s="49"/>
      <c r="B88" s="38"/>
      <c r="C88" s="19"/>
      <c r="D88" s="30"/>
      <c r="E88" s="33"/>
      <c r="F88" s="30"/>
      <c r="G88" s="28"/>
      <c r="H88" s="30"/>
      <c r="I88" s="28"/>
      <c r="J88" s="30"/>
      <c r="K88" s="28"/>
      <c r="L88" s="28"/>
      <c r="M88" s="33"/>
      <c r="N88" s="30"/>
      <c r="O88" s="28"/>
      <c r="P88" s="30"/>
      <c r="Q88" s="28"/>
      <c r="R88" s="28"/>
      <c r="S88" s="49"/>
      <c r="T88" s="38"/>
      <c r="U88" s="19"/>
      <c r="V88" s="30"/>
      <c r="W88" s="33"/>
      <c r="X88" s="30"/>
      <c r="Y88" s="28"/>
      <c r="Z88" s="30"/>
      <c r="AA88" s="28"/>
      <c r="AB88" s="30"/>
      <c r="AC88" s="28"/>
      <c r="AD88" s="28"/>
      <c r="AE88" s="33"/>
      <c r="AF88" s="30"/>
      <c r="AG88" s="28"/>
      <c r="AH88" s="30"/>
      <c r="AI88" s="28"/>
      <c r="AK88" s="49"/>
      <c r="AL88" s="38"/>
      <c r="AM88" s="19"/>
      <c r="AN88" s="30"/>
      <c r="AO88" s="33"/>
      <c r="AP88" s="30"/>
      <c r="AQ88" s="28"/>
      <c r="AR88" s="30"/>
      <c r="AS88" s="28"/>
      <c r="AT88" s="30"/>
      <c r="AU88" s="28"/>
      <c r="AV88" s="28"/>
      <c r="AW88" s="33"/>
      <c r="AX88" s="30"/>
      <c r="AY88" s="28"/>
      <c r="AZ88" s="30"/>
      <c r="BA88" s="28"/>
      <c r="BC88" s="253"/>
      <c r="BD88" s="254"/>
    </row>
    <row r="89" spans="1:56" ht="20.100000000000001" customHeight="1" x14ac:dyDescent="0.2">
      <c r="A89" s="49"/>
      <c r="B89" s="38"/>
      <c r="C89" s="19"/>
      <c r="D89" s="30"/>
      <c r="E89" s="31"/>
      <c r="F89" s="32"/>
      <c r="G89" s="36"/>
      <c r="H89" s="32"/>
      <c r="I89" s="36"/>
      <c r="J89" s="32"/>
      <c r="K89" s="36"/>
      <c r="L89" s="36"/>
      <c r="M89" s="31"/>
      <c r="N89" s="32"/>
      <c r="O89" s="36"/>
      <c r="P89" s="32"/>
      <c r="Q89" s="28"/>
      <c r="R89" s="28"/>
      <c r="S89" s="49"/>
      <c r="T89" s="38"/>
      <c r="U89" s="19"/>
      <c r="V89" s="30"/>
      <c r="W89" s="31"/>
      <c r="X89" s="32"/>
      <c r="Y89" s="36"/>
      <c r="Z89" s="32"/>
      <c r="AA89" s="36"/>
      <c r="AB89" s="32"/>
      <c r="AC89" s="36"/>
      <c r="AD89" s="36"/>
      <c r="AE89" s="31"/>
      <c r="AF89" s="32"/>
      <c r="AG89" s="36"/>
      <c r="AH89" s="32"/>
      <c r="AI89" s="28"/>
      <c r="AK89" s="49"/>
      <c r="AL89" s="38"/>
      <c r="AM89" s="19"/>
      <c r="AN89" s="30"/>
      <c r="AO89" s="31"/>
      <c r="AP89" s="32"/>
      <c r="AQ89" s="36"/>
      <c r="AR89" s="32"/>
      <c r="AS89" s="36"/>
      <c r="AT89" s="32"/>
      <c r="AU89" s="36"/>
      <c r="AV89" s="36"/>
      <c r="AW89" s="31"/>
      <c r="AX89" s="32"/>
      <c r="AY89" s="36"/>
      <c r="AZ89" s="32"/>
      <c r="BA89" s="28"/>
      <c r="BC89" s="253"/>
      <c r="BD89" s="254"/>
    </row>
    <row r="90" spans="1:56" ht="20.100000000000001" customHeight="1" x14ac:dyDescent="0.2">
      <c r="A90" s="49"/>
      <c r="B90" s="38"/>
      <c r="C90" s="19"/>
      <c r="D90" s="30"/>
      <c r="E90" s="33"/>
      <c r="F90" s="30"/>
      <c r="G90" s="28"/>
      <c r="H90" s="30"/>
      <c r="I90" s="28"/>
      <c r="J90" s="30"/>
      <c r="K90" s="28"/>
      <c r="L90" s="28"/>
      <c r="M90" s="33"/>
      <c r="N90" s="30"/>
      <c r="O90" s="28"/>
      <c r="P90" s="30"/>
      <c r="Q90" s="28"/>
      <c r="R90" s="28"/>
      <c r="S90" s="49"/>
      <c r="T90" s="38"/>
      <c r="U90" s="19"/>
      <c r="V90" s="30"/>
      <c r="W90" s="33"/>
      <c r="X90" s="30"/>
      <c r="Y90" s="28"/>
      <c r="Z90" s="30"/>
      <c r="AA90" s="28"/>
      <c r="AB90" s="30"/>
      <c r="AC90" s="28"/>
      <c r="AD90" s="28"/>
      <c r="AE90" s="33"/>
      <c r="AF90" s="30"/>
      <c r="AG90" s="28"/>
      <c r="AH90" s="30"/>
      <c r="AI90" s="28"/>
      <c r="AK90" s="49"/>
      <c r="AL90" s="38"/>
      <c r="AM90" s="19"/>
      <c r="AN90" s="30"/>
      <c r="AO90" s="33"/>
      <c r="AP90" s="30"/>
      <c r="AQ90" s="28"/>
      <c r="AR90" s="30"/>
      <c r="AS90" s="28"/>
      <c r="AT90" s="30"/>
      <c r="AU90" s="28"/>
      <c r="AV90" s="28"/>
      <c r="AW90" s="33"/>
      <c r="AX90" s="30"/>
      <c r="AY90" s="28"/>
      <c r="AZ90" s="30"/>
      <c r="BA90" s="28"/>
      <c r="BC90" s="253"/>
      <c r="BD90" s="254"/>
    </row>
    <row r="91" spans="1:56" ht="20.100000000000001" customHeight="1" x14ac:dyDescent="0.2">
      <c r="A91" s="49"/>
      <c r="B91" s="38"/>
      <c r="C91" s="19"/>
      <c r="D91" s="30"/>
      <c r="E91" s="31"/>
      <c r="F91" s="32"/>
      <c r="G91" s="36"/>
      <c r="H91" s="32"/>
      <c r="I91" s="36"/>
      <c r="J91" s="32"/>
      <c r="K91" s="36"/>
      <c r="L91" s="36"/>
      <c r="M91" s="31"/>
      <c r="N91" s="32"/>
      <c r="O91" s="36"/>
      <c r="P91" s="32"/>
      <c r="Q91" s="28"/>
      <c r="R91" s="28"/>
      <c r="S91" s="49"/>
      <c r="T91" s="38"/>
      <c r="U91" s="19"/>
      <c r="V91" s="30"/>
      <c r="W91" s="31"/>
      <c r="X91" s="32"/>
      <c r="Y91" s="36"/>
      <c r="Z91" s="32"/>
      <c r="AA91" s="36"/>
      <c r="AB91" s="32"/>
      <c r="AC91" s="36"/>
      <c r="AD91" s="36"/>
      <c r="AE91" s="31"/>
      <c r="AF91" s="32"/>
      <c r="AG91" s="36"/>
      <c r="AH91" s="32"/>
      <c r="AI91" s="28"/>
      <c r="AK91" s="49"/>
      <c r="AL91" s="38"/>
      <c r="AM91" s="19"/>
      <c r="AN91" s="30"/>
      <c r="AO91" s="31"/>
      <c r="AP91" s="32"/>
      <c r="AQ91" s="36"/>
      <c r="AR91" s="32"/>
      <c r="AS91" s="36"/>
      <c r="AT91" s="32"/>
      <c r="AU91" s="36"/>
      <c r="AV91" s="36"/>
      <c r="AW91" s="31"/>
      <c r="AX91" s="32"/>
      <c r="AY91" s="36"/>
      <c r="AZ91" s="32"/>
      <c r="BA91" s="28"/>
      <c r="BC91" s="253"/>
      <c r="BD91" s="254"/>
    </row>
    <row r="92" spans="1:56" ht="20.100000000000001" customHeight="1" x14ac:dyDescent="0.2">
      <c r="A92" s="49"/>
      <c r="B92" s="38"/>
      <c r="C92" s="19"/>
      <c r="D92" s="30"/>
      <c r="E92" s="33"/>
      <c r="F92" s="30"/>
      <c r="G92" s="28"/>
      <c r="H92" s="30"/>
      <c r="I92" s="28"/>
      <c r="J92" s="30"/>
      <c r="K92" s="28"/>
      <c r="L92" s="28"/>
      <c r="M92" s="33"/>
      <c r="N92" s="30"/>
      <c r="O92" s="28"/>
      <c r="P92" s="30"/>
      <c r="Q92" s="28"/>
      <c r="R92" s="28"/>
      <c r="S92" s="49"/>
      <c r="T92" s="38"/>
      <c r="U92" s="19"/>
      <c r="V92" s="30"/>
      <c r="W92" s="33"/>
      <c r="X92" s="30"/>
      <c r="Y92" s="28"/>
      <c r="Z92" s="30"/>
      <c r="AA92" s="28"/>
      <c r="AB92" s="30"/>
      <c r="AC92" s="28"/>
      <c r="AD92" s="28"/>
      <c r="AE92" s="33"/>
      <c r="AF92" s="30"/>
      <c r="AG92" s="28"/>
      <c r="AH92" s="30"/>
      <c r="AI92" s="28"/>
      <c r="AK92" s="49"/>
      <c r="AL92" s="38"/>
      <c r="AM92" s="19"/>
      <c r="AN92" s="30"/>
      <c r="AO92" s="33"/>
      <c r="AP92" s="30"/>
      <c r="AQ92" s="28"/>
      <c r="AR92" s="30"/>
      <c r="AS92" s="28"/>
      <c r="AT92" s="30"/>
      <c r="AU92" s="28"/>
      <c r="AV92" s="28"/>
      <c r="AW92" s="33"/>
      <c r="AX92" s="30"/>
      <c r="AY92" s="28"/>
      <c r="AZ92" s="30"/>
      <c r="BA92" s="28"/>
      <c r="BC92" s="253"/>
      <c r="BD92" s="254"/>
    </row>
    <row r="93" spans="1:56" ht="20.100000000000001" customHeight="1" x14ac:dyDescent="0.2">
      <c r="A93" s="49"/>
      <c r="B93" s="38"/>
      <c r="C93" s="19"/>
      <c r="D93" s="30"/>
      <c r="E93" s="31"/>
      <c r="F93" s="32"/>
      <c r="G93" s="36"/>
      <c r="H93" s="32"/>
      <c r="I93" s="36"/>
      <c r="J93" s="32"/>
      <c r="K93" s="36"/>
      <c r="L93" s="36"/>
      <c r="M93" s="31"/>
      <c r="N93" s="32"/>
      <c r="O93" s="36"/>
      <c r="P93" s="32"/>
      <c r="Q93" s="28"/>
      <c r="R93" s="28"/>
      <c r="S93" s="49"/>
      <c r="T93" s="38"/>
      <c r="U93" s="19"/>
      <c r="V93" s="30"/>
      <c r="W93" s="31"/>
      <c r="X93" s="32"/>
      <c r="Y93" s="36"/>
      <c r="Z93" s="32"/>
      <c r="AA93" s="36"/>
      <c r="AB93" s="32"/>
      <c r="AC93" s="36"/>
      <c r="AD93" s="36"/>
      <c r="AE93" s="31"/>
      <c r="AF93" s="32"/>
      <c r="AG93" s="36"/>
      <c r="AH93" s="32"/>
      <c r="AI93" s="28"/>
      <c r="AK93" s="49"/>
      <c r="AL93" s="38"/>
      <c r="AM93" s="19"/>
      <c r="AN93" s="30"/>
      <c r="AO93" s="31"/>
      <c r="AP93" s="32"/>
      <c r="AQ93" s="36"/>
      <c r="AR93" s="32"/>
      <c r="AS93" s="36"/>
      <c r="AT93" s="32"/>
      <c r="AU93" s="36"/>
      <c r="AV93" s="36"/>
      <c r="AW93" s="31"/>
      <c r="AX93" s="32"/>
      <c r="AY93" s="36"/>
      <c r="AZ93" s="32"/>
      <c r="BA93" s="28"/>
      <c r="BC93" s="253"/>
      <c r="BD93" s="254"/>
    </row>
    <row r="94" spans="1:56" ht="20.100000000000001" customHeight="1" x14ac:dyDescent="0.2">
      <c r="A94" s="49"/>
      <c r="B94" s="38"/>
      <c r="C94" s="19"/>
      <c r="D94" s="30"/>
      <c r="E94" s="33"/>
      <c r="F94" s="30"/>
      <c r="G94" s="28"/>
      <c r="H94" s="30"/>
      <c r="I94" s="28"/>
      <c r="J94" s="30"/>
      <c r="K94" s="28"/>
      <c r="L94" s="28"/>
      <c r="M94" s="33"/>
      <c r="N94" s="30"/>
      <c r="O94" s="28"/>
      <c r="P94" s="30"/>
      <c r="Q94" s="28"/>
      <c r="R94" s="28"/>
      <c r="S94" s="49"/>
      <c r="T94" s="38"/>
      <c r="U94" s="19"/>
      <c r="V94" s="30"/>
      <c r="W94" s="33"/>
      <c r="X94" s="30"/>
      <c r="Y94" s="28"/>
      <c r="Z94" s="30"/>
      <c r="AA94" s="28"/>
      <c r="AB94" s="30"/>
      <c r="AC94" s="28"/>
      <c r="AD94" s="28"/>
      <c r="AE94" s="33"/>
      <c r="AF94" s="30"/>
      <c r="AG94" s="28"/>
      <c r="AH94" s="30"/>
      <c r="AI94" s="28"/>
      <c r="AK94" s="49"/>
      <c r="AL94" s="38"/>
      <c r="AM94" s="19"/>
      <c r="AN94" s="30"/>
      <c r="AO94" s="33"/>
      <c r="AP94" s="30"/>
      <c r="AQ94" s="28"/>
      <c r="AR94" s="30"/>
      <c r="AS94" s="28"/>
      <c r="AT94" s="30"/>
      <c r="AU94" s="28"/>
      <c r="AV94" s="28"/>
      <c r="AW94" s="33"/>
      <c r="AX94" s="30"/>
      <c r="AY94" s="28"/>
      <c r="AZ94" s="30"/>
      <c r="BA94" s="28"/>
      <c r="BC94" s="253"/>
      <c r="BD94" s="254"/>
    </row>
    <row r="95" spans="1:56" ht="20.100000000000001" customHeight="1" x14ac:dyDescent="0.2">
      <c r="A95" s="49"/>
      <c r="B95" s="38"/>
      <c r="C95" s="19"/>
      <c r="D95" s="30"/>
      <c r="E95" s="31"/>
      <c r="F95" s="32"/>
      <c r="G95" s="36"/>
      <c r="H95" s="32"/>
      <c r="I95" s="36"/>
      <c r="J95" s="32"/>
      <c r="K95" s="36"/>
      <c r="L95" s="36"/>
      <c r="M95" s="31"/>
      <c r="N95" s="32"/>
      <c r="O95" s="36"/>
      <c r="P95" s="32"/>
      <c r="Q95" s="28"/>
      <c r="R95" s="28"/>
      <c r="S95" s="49"/>
      <c r="T95" s="38"/>
      <c r="U95" s="19"/>
      <c r="V95" s="30"/>
      <c r="W95" s="31"/>
      <c r="X95" s="32"/>
      <c r="Y95" s="36"/>
      <c r="Z95" s="32"/>
      <c r="AA95" s="36"/>
      <c r="AB95" s="32"/>
      <c r="AC95" s="36"/>
      <c r="AD95" s="36"/>
      <c r="AE95" s="31"/>
      <c r="AF95" s="32"/>
      <c r="AG95" s="36"/>
      <c r="AH95" s="32"/>
      <c r="AI95" s="28"/>
      <c r="AK95" s="49"/>
      <c r="AL95" s="38"/>
      <c r="AM95" s="19"/>
      <c r="AN95" s="30"/>
      <c r="AO95" s="31"/>
      <c r="AP95" s="32"/>
      <c r="AQ95" s="36"/>
      <c r="AR95" s="32"/>
      <c r="AS95" s="36"/>
      <c r="AT95" s="32"/>
      <c r="AU95" s="36"/>
      <c r="AV95" s="36"/>
      <c r="AW95" s="31"/>
      <c r="AX95" s="32"/>
      <c r="AY95" s="36"/>
      <c r="AZ95" s="32"/>
      <c r="BA95" s="28"/>
      <c r="BC95" s="253"/>
      <c r="BD95" s="254"/>
    </row>
    <row r="96" spans="1:56" ht="20.100000000000001" customHeight="1" x14ac:dyDescent="0.2">
      <c r="A96" s="49"/>
      <c r="B96" s="38"/>
      <c r="C96" s="19"/>
      <c r="D96" s="30"/>
      <c r="E96" s="33"/>
      <c r="F96" s="30"/>
      <c r="G96" s="28"/>
      <c r="H96" s="30"/>
      <c r="I96" s="28"/>
      <c r="J96" s="30"/>
      <c r="K96" s="28"/>
      <c r="L96" s="28"/>
      <c r="M96" s="33"/>
      <c r="N96" s="30"/>
      <c r="O96" s="28"/>
      <c r="P96" s="30"/>
      <c r="Q96" s="28"/>
      <c r="R96" s="28"/>
      <c r="S96" s="49"/>
      <c r="T96" s="38"/>
      <c r="U96" s="19"/>
      <c r="V96" s="30"/>
      <c r="W96" s="33"/>
      <c r="X96" s="30"/>
      <c r="Y96" s="28"/>
      <c r="Z96" s="30"/>
      <c r="AA96" s="28"/>
      <c r="AB96" s="30"/>
      <c r="AC96" s="28"/>
      <c r="AD96" s="28"/>
      <c r="AE96" s="33"/>
      <c r="AF96" s="30"/>
      <c r="AG96" s="28"/>
      <c r="AH96" s="30"/>
      <c r="AI96" s="28"/>
      <c r="AK96" s="49"/>
      <c r="AL96" s="38"/>
      <c r="AM96" s="19"/>
      <c r="AN96" s="30"/>
      <c r="AO96" s="33"/>
      <c r="AP96" s="30"/>
      <c r="AQ96" s="28"/>
      <c r="AR96" s="30"/>
      <c r="AS96" s="28"/>
      <c r="AT96" s="30"/>
      <c r="AU96" s="28"/>
      <c r="AV96" s="28"/>
      <c r="AW96" s="33"/>
      <c r="AX96" s="30"/>
      <c r="AY96" s="28"/>
      <c r="AZ96" s="30"/>
      <c r="BA96" s="28"/>
      <c r="BC96" s="253"/>
      <c r="BD96" s="254"/>
    </row>
    <row r="97" spans="1:56" ht="20.100000000000001" customHeight="1" x14ac:dyDescent="0.2">
      <c r="A97" s="49"/>
      <c r="B97" s="38"/>
      <c r="C97" s="19"/>
      <c r="D97" s="30"/>
      <c r="E97" s="31"/>
      <c r="F97" s="32"/>
      <c r="G97" s="36"/>
      <c r="H97" s="32"/>
      <c r="I97" s="36"/>
      <c r="J97" s="32"/>
      <c r="K97" s="36"/>
      <c r="L97" s="36"/>
      <c r="M97" s="31"/>
      <c r="N97" s="32"/>
      <c r="O97" s="36"/>
      <c r="P97" s="32"/>
      <c r="Q97" s="28"/>
      <c r="R97" s="28"/>
      <c r="S97" s="49"/>
      <c r="T97" s="38"/>
      <c r="U97" s="19"/>
      <c r="V97" s="30"/>
      <c r="W97" s="31"/>
      <c r="X97" s="32"/>
      <c r="Y97" s="36"/>
      <c r="Z97" s="32"/>
      <c r="AA97" s="36"/>
      <c r="AB97" s="32"/>
      <c r="AC97" s="36"/>
      <c r="AD97" s="36"/>
      <c r="AE97" s="31"/>
      <c r="AF97" s="32"/>
      <c r="AG97" s="36"/>
      <c r="AH97" s="32"/>
      <c r="AI97" s="28"/>
      <c r="AK97" s="49"/>
      <c r="AL97" s="38"/>
      <c r="AM97" s="19"/>
      <c r="AN97" s="30"/>
      <c r="AO97" s="31"/>
      <c r="AP97" s="32"/>
      <c r="AQ97" s="36"/>
      <c r="AR97" s="32"/>
      <c r="AS97" s="36"/>
      <c r="AT97" s="32"/>
      <c r="AU97" s="36"/>
      <c r="AV97" s="36"/>
      <c r="AW97" s="31"/>
      <c r="AX97" s="32"/>
      <c r="AY97" s="36"/>
      <c r="AZ97" s="32"/>
      <c r="BA97" s="28"/>
      <c r="BC97" s="253"/>
      <c r="BD97" s="254"/>
    </row>
    <row r="98" spans="1:56" ht="20.100000000000001" customHeight="1" x14ac:dyDescent="0.2">
      <c r="A98" s="49"/>
      <c r="B98" s="38"/>
      <c r="C98" s="19"/>
      <c r="D98" s="30"/>
      <c r="E98" s="31"/>
      <c r="F98" s="32"/>
      <c r="G98" s="36"/>
      <c r="H98" s="32"/>
      <c r="I98" s="36"/>
      <c r="J98" s="32"/>
      <c r="K98" s="36"/>
      <c r="L98" s="36"/>
      <c r="M98" s="31"/>
      <c r="N98" s="32"/>
      <c r="O98" s="36"/>
      <c r="P98" s="32"/>
      <c r="Q98" s="28"/>
      <c r="R98" s="28"/>
      <c r="S98" s="49"/>
      <c r="T98" s="38"/>
      <c r="U98" s="19"/>
      <c r="V98" s="30"/>
      <c r="W98" s="31"/>
      <c r="X98" s="32"/>
      <c r="Y98" s="36"/>
      <c r="Z98" s="32"/>
      <c r="AA98" s="36"/>
      <c r="AB98" s="32"/>
      <c r="AC98" s="36"/>
      <c r="AD98" s="36"/>
      <c r="AE98" s="31"/>
      <c r="AF98" s="32"/>
      <c r="AG98" s="36"/>
      <c r="AH98" s="32"/>
      <c r="AI98" s="28"/>
      <c r="AK98" s="49"/>
      <c r="AL98" s="38"/>
      <c r="AM98" s="19"/>
      <c r="AN98" s="30"/>
      <c r="AO98" s="31"/>
      <c r="AP98" s="32"/>
      <c r="AQ98" s="36"/>
      <c r="AR98" s="32"/>
      <c r="AS98" s="36"/>
      <c r="AT98" s="32"/>
      <c r="AU98" s="36"/>
      <c r="AV98" s="36"/>
      <c r="AW98" s="31"/>
      <c r="AX98" s="32"/>
      <c r="AY98" s="36"/>
      <c r="AZ98" s="32"/>
      <c r="BA98" s="28"/>
      <c r="BC98" s="253"/>
      <c r="BD98" s="254"/>
    </row>
    <row r="99" spans="1:56" ht="20.100000000000001" customHeight="1" x14ac:dyDescent="0.2">
      <c r="A99" s="49"/>
      <c r="B99" s="38"/>
      <c r="C99" s="19"/>
      <c r="D99" s="30"/>
      <c r="E99" s="33"/>
      <c r="F99" s="30"/>
      <c r="G99" s="28"/>
      <c r="H99" s="30"/>
      <c r="I99" s="28"/>
      <c r="J99" s="30"/>
      <c r="K99" s="28"/>
      <c r="L99" s="28"/>
      <c r="M99" s="33"/>
      <c r="N99" s="30"/>
      <c r="O99" s="28"/>
      <c r="P99" s="30"/>
      <c r="Q99" s="28"/>
      <c r="R99" s="28"/>
      <c r="S99" s="49"/>
      <c r="T99" s="38"/>
      <c r="U99" s="19"/>
      <c r="V99" s="30"/>
      <c r="W99" s="33"/>
      <c r="X99" s="30"/>
      <c r="Y99" s="28"/>
      <c r="Z99" s="30"/>
      <c r="AA99" s="28"/>
      <c r="AB99" s="30"/>
      <c r="AC99" s="28"/>
      <c r="AD99" s="28"/>
      <c r="AE99" s="33"/>
      <c r="AF99" s="30"/>
      <c r="AG99" s="28"/>
      <c r="AH99" s="30"/>
      <c r="AI99" s="28"/>
      <c r="AK99" s="49"/>
      <c r="AL99" s="38"/>
      <c r="AM99" s="19"/>
      <c r="AN99" s="30"/>
      <c r="AO99" s="33"/>
      <c r="AP99" s="30"/>
      <c r="AQ99" s="28"/>
      <c r="AR99" s="30"/>
      <c r="AS99" s="28"/>
      <c r="AT99" s="30"/>
      <c r="AU99" s="28"/>
      <c r="AV99" s="28"/>
      <c r="AW99" s="33"/>
      <c r="AX99" s="30"/>
      <c r="AY99" s="28"/>
      <c r="AZ99" s="30"/>
      <c r="BA99" s="28"/>
      <c r="BC99" s="253"/>
      <c r="BD99" s="254"/>
    </row>
    <row r="100" spans="1:56" ht="20.100000000000001" customHeight="1" x14ac:dyDescent="0.2">
      <c r="A100" s="49"/>
      <c r="B100" s="38"/>
      <c r="C100" s="19"/>
      <c r="D100" s="30"/>
      <c r="E100" s="31"/>
      <c r="F100" s="32"/>
      <c r="G100" s="36"/>
      <c r="H100" s="32"/>
      <c r="I100" s="36"/>
      <c r="J100" s="32"/>
      <c r="K100" s="36"/>
      <c r="L100" s="36"/>
      <c r="M100" s="31"/>
      <c r="N100" s="32"/>
      <c r="O100" s="36"/>
      <c r="P100" s="32"/>
      <c r="Q100" s="28"/>
      <c r="R100" s="28"/>
      <c r="S100" s="49"/>
      <c r="T100" s="38"/>
      <c r="U100" s="19"/>
      <c r="V100" s="30"/>
      <c r="W100" s="31"/>
      <c r="X100" s="32"/>
      <c r="Y100" s="36"/>
      <c r="Z100" s="32"/>
      <c r="AA100" s="36"/>
      <c r="AB100" s="32"/>
      <c r="AC100" s="36"/>
      <c r="AD100" s="36"/>
      <c r="AE100" s="31"/>
      <c r="AF100" s="32"/>
      <c r="AG100" s="36"/>
      <c r="AH100" s="32"/>
      <c r="AI100" s="28"/>
      <c r="AK100" s="49"/>
      <c r="AL100" s="38"/>
      <c r="AM100" s="19"/>
      <c r="AN100" s="30"/>
      <c r="AO100" s="31"/>
      <c r="AP100" s="32"/>
      <c r="AQ100" s="36"/>
      <c r="AR100" s="32"/>
      <c r="AS100" s="36"/>
      <c r="AT100" s="32"/>
      <c r="AU100" s="36"/>
      <c r="AV100" s="36"/>
      <c r="AW100" s="31"/>
      <c r="AX100" s="32"/>
      <c r="AY100" s="36"/>
      <c r="AZ100" s="32"/>
      <c r="BA100" s="28"/>
      <c r="BC100" s="253"/>
      <c r="BD100" s="254"/>
    </row>
    <row r="101" spans="1:56" ht="20.100000000000001" customHeight="1" x14ac:dyDescent="0.2">
      <c r="A101" s="49"/>
      <c r="B101" s="38"/>
      <c r="C101" s="19"/>
      <c r="D101" s="30"/>
      <c r="E101" s="31"/>
      <c r="F101" s="32"/>
      <c r="G101" s="36"/>
      <c r="H101" s="32"/>
      <c r="I101" s="36"/>
      <c r="J101" s="32"/>
      <c r="K101" s="36"/>
      <c r="L101" s="36"/>
      <c r="M101" s="31"/>
      <c r="N101" s="32"/>
      <c r="O101" s="36"/>
      <c r="P101" s="32"/>
      <c r="Q101" s="28"/>
      <c r="R101" s="28"/>
      <c r="S101" s="49"/>
      <c r="T101" s="38"/>
      <c r="U101" s="19"/>
      <c r="V101" s="30"/>
      <c r="W101" s="31"/>
      <c r="X101" s="32"/>
      <c r="Y101" s="36"/>
      <c r="Z101" s="32"/>
      <c r="AA101" s="36"/>
      <c r="AB101" s="32"/>
      <c r="AC101" s="36"/>
      <c r="AD101" s="36"/>
      <c r="AE101" s="31"/>
      <c r="AF101" s="32"/>
      <c r="AG101" s="36"/>
      <c r="AH101" s="32"/>
      <c r="AI101" s="28"/>
      <c r="AK101" s="49"/>
      <c r="AL101" s="38"/>
      <c r="AM101" s="19"/>
      <c r="AN101" s="30"/>
      <c r="AO101" s="31"/>
      <c r="AP101" s="32"/>
      <c r="AQ101" s="36"/>
      <c r="AR101" s="32"/>
      <c r="AS101" s="36"/>
      <c r="AT101" s="32"/>
      <c r="AU101" s="36"/>
      <c r="AV101" s="36"/>
      <c r="AW101" s="31"/>
      <c r="AX101" s="32"/>
      <c r="AY101" s="36"/>
      <c r="AZ101" s="32"/>
      <c r="BA101" s="28"/>
      <c r="BC101" s="253"/>
      <c r="BD101" s="254"/>
    </row>
    <row r="102" spans="1:56" ht="20.100000000000001" customHeight="1" x14ac:dyDescent="0.2">
      <c r="A102" s="49"/>
      <c r="B102" s="38"/>
      <c r="C102" s="19"/>
      <c r="D102" s="30"/>
      <c r="E102" s="33"/>
      <c r="F102" s="30"/>
      <c r="G102" s="28"/>
      <c r="H102" s="30"/>
      <c r="I102" s="28"/>
      <c r="J102" s="30"/>
      <c r="K102" s="28"/>
      <c r="L102" s="28"/>
      <c r="M102" s="33"/>
      <c r="N102" s="30"/>
      <c r="O102" s="28"/>
      <c r="P102" s="30"/>
      <c r="Q102" s="28"/>
      <c r="R102" s="28"/>
      <c r="S102" s="49"/>
      <c r="T102" s="38"/>
      <c r="U102" s="19"/>
      <c r="V102" s="30"/>
      <c r="W102" s="33"/>
      <c r="X102" s="30"/>
      <c r="Y102" s="28"/>
      <c r="Z102" s="30"/>
      <c r="AA102" s="28"/>
      <c r="AB102" s="30"/>
      <c r="AC102" s="28"/>
      <c r="AD102" s="28"/>
      <c r="AE102" s="33"/>
      <c r="AF102" s="30"/>
      <c r="AG102" s="28"/>
      <c r="AH102" s="30"/>
      <c r="AI102" s="28"/>
      <c r="AK102" s="49"/>
      <c r="AL102" s="38"/>
      <c r="AM102" s="19"/>
      <c r="AN102" s="30"/>
      <c r="AO102" s="33"/>
      <c r="AP102" s="30"/>
      <c r="AQ102" s="28"/>
      <c r="AR102" s="30"/>
      <c r="AS102" s="28"/>
      <c r="AT102" s="30"/>
      <c r="AU102" s="28"/>
      <c r="AV102" s="28"/>
      <c r="AW102" s="33"/>
      <c r="AX102" s="30"/>
      <c r="AY102" s="28"/>
      <c r="AZ102" s="30"/>
      <c r="BA102" s="28"/>
      <c r="BC102" s="253"/>
      <c r="BD102" s="254"/>
    </row>
    <row r="103" spans="1:56" ht="20.100000000000001" customHeight="1" x14ac:dyDescent="0.2">
      <c r="A103" s="49"/>
      <c r="B103" s="38"/>
      <c r="C103" s="19"/>
      <c r="D103" s="30"/>
      <c r="E103" s="31"/>
      <c r="F103" s="32"/>
      <c r="G103" s="36"/>
      <c r="H103" s="32"/>
      <c r="I103" s="36"/>
      <c r="J103" s="32"/>
      <c r="K103" s="36"/>
      <c r="L103" s="36"/>
      <c r="M103" s="31"/>
      <c r="N103" s="32"/>
      <c r="O103" s="36"/>
      <c r="P103" s="32"/>
      <c r="Q103" s="28"/>
      <c r="R103" s="28"/>
      <c r="S103" s="49"/>
      <c r="T103" s="38"/>
      <c r="U103" s="19"/>
      <c r="V103" s="30"/>
      <c r="W103" s="31"/>
      <c r="X103" s="32"/>
      <c r="Y103" s="36"/>
      <c r="Z103" s="32"/>
      <c r="AA103" s="36"/>
      <c r="AB103" s="32"/>
      <c r="AC103" s="36"/>
      <c r="AD103" s="36"/>
      <c r="AE103" s="31"/>
      <c r="AF103" s="32"/>
      <c r="AG103" s="36"/>
      <c r="AH103" s="32"/>
      <c r="AI103" s="28"/>
      <c r="AK103" s="49"/>
      <c r="AL103" s="38"/>
      <c r="AM103" s="19"/>
      <c r="AN103" s="30"/>
      <c r="AO103" s="31"/>
      <c r="AP103" s="32"/>
      <c r="AQ103" s="36"/>
      <c r="AR103" s="32"/>
      <c r="AS103" s="36"/>
      <c r="AT103" s="32"/>
      <c r="AU103" s="36"/>
      <c r="AV103" s="36"/>
      <c r="AW103" s="31"/>
      <c r="AX103" s="32"/>
      <c r="AY103" s="36"/>
      <c r="AZ103" s="32"/>
      <c r="BA103" s="28"/>
      <c r="BC103" s="253"/>
      <c r="BD103" s="254"/>
    </row>
    <row r="104" spans="1:56" ht="20.100000000000001" customHeight="1" x14ac:dyDescent="0.2">
      <c r="A104" s="49"/>
      <c r="B104" s="38"/>
      <c r="C104" s="19"/>
      <c r="D104" s="30"/>
      <c r="E104" s="33"/>
      <c r="F104" s="30"/>
      <c r="G104" s="28"/>
      <c r="H104" s="30"/>
      <c r="I104" s="28"/>
      <c r="J104" s="30"/>
      <c r="K104" s="28"/>
      <c r="L104" s="28"/>
      <c r="M104" s="33"/>
      <c r="N104" s="30"/>
      <c r="O104" s="28"/>
      <c r="P104" s="30"/>
      <c r="Q104" s="28"/>
      <c r="R104" s="28"/>
      <c r="S104" s="49"/>
      <c r="T104" s="38"/>
      <c r="U104" s="19"/>
      <c r="V104" s="30"/>
      <c r="W104" s="33"/>
      <c r="X104" s="30"/>
      <c r="Y104" s="28"/>
      <c r="Z104" s="30"/>
      <c r="AA104" s="28"/>
      <c r="AB104" s="30"/>
      <c r="AC104" s="28"/>
      <c r="AD104" s="28"/>
      <c r="AE104" s="33"/>
      <c r="AF104" s="30"/>
      <c r="AG104" s="28"/>
      <c r="AH104" s="30"/>
      <c r="AI104" s="28"/>
      <c r="AK104" s="49"/>
      <c r="AL104" s="38"/>
      <c r="AM104" s="19"/>
      <c r="AN104" s="30"/>
      <c r="AO104" s="33"/>
      <c r="AP104" s="30"/>
      <c r="AQ104" s="28"/>
      <c r="AR104" s="30"/>
      <c r="AS104" s="28"/>
      <c r="AT104" s="30"/>
      <c r="AU104" s="28"/>
      <c r="AV104" s="28"/>
      <c r="AW104" s="33"/>
      <c r="AX104" s="30"/>
      <c r="AY104" s="28"/>
      <c r="AZ104" s="30"/>
      <c r="BA104" s="28"/>
      <c r="BC104" s="253"/>
      <c r="BD104" s="254"/>
    </row>
    <row r="105" spans="1:56" ht="20.100000000000001" customHeight="1" x14ac:dyDescent="0.2">
      <c r="A105" s="49"/>
      <c r="B105" s="38"/>
      <c r="C105" s="19"/>
      <c r="D105" s="30"/>
      <c r="E105" s="31"/>
      <c r="F105" s="32"/>
      <c r="G105" s="36"/>
      <c r="H105" s="32"/>
      <c r="I105" s="36"/>
      <c r="J105" s="32"/>
      <c r="K105" s="36"/>
      <c r="L105" s="36"/>
      <c r="M105" s="31"/>
      <c r="N105" s="32"/>
      <c r="O105" s="36"/>
      <c r="P105" s="32"/>
      <c r="Q105" s="28"/>
      <c r="R105" s="28"/>
      <c r="S105" s="49"/>
      <c r="T105" s="38"/>
      <c r="U105" s="19"/>
      <c r="V105" s="30"/>
      <c r="W105" s="31"/>
      <c r="X105" s="32"/>
      <c r="Y105" s="36"/>
      <c r="Z105" s="32"/>
      <c r="AA105" s="36"/>
      <c r="AB105" s="32"/>
      <c r="AC105" s="36"/>
      <c r="AD105" s="36"/>
      <c r="AE105" s="31"/>
      <c r="AF105" s="32"/>
      <c r="AG105" s="36"/>
      <c r="AH105" s="32"/>
      <c r="AI105" s="28"/>
      <c r="AK105" s="49"/>
      <c r="AL105" s="38"/>
      <c r="AM105" s="19"/>
      <c r="AN105" s="30"/>
      <c r="AO105" s="31"/>
      <c r="AP105" s="32"/>
      <c r="AQ105" s="36"/>
      <c r="AR105" s="32"/>
      <c r="AS105" s="36"/>
      <c r="AT105" s="32"/>
      <c r="AU105" s="36"/>
      <c r="AV105" s="36"/>
      <c r="AW105" s="31"/>
      <c r="AX105" s="32"/>
      <c r="AY105" s="36"/>
      <c r="AZ105" s="32"/>
      <c r="BA105" s="28"/>
      <c r="BC105" s="253"/>
      <c r="BD105" s="254"/>
    </row>
    <row r="106" spans="1:56" ht="20.100000000000001" customHeight="1" x14ac:dyDescent="0.2">
      <c r="A106" s="49"/>
      <c r="B106" s="38"/>
      <c r="C106" s="19"/>
      <c r="D106" s="30"/>
      <c r="E106" s="37"/>
      <c r="F106" s="30"/>
      <c r="G106" s="28"/>
      <c r="H106" s="30"/>
      <c r="I106" s="28"/>
      <c r="J106" s="30"/>
      <c r="K106" s="28"/>
      <c r="L106" s="28"/>
      <c r="M106" s="33"/>
      <c r="N106" s="30"/>
      <c r="O106" s="28"/>
      <c r="P106" s="30"/>
      <c r="Q106" s="28"/>
      <c r="R106" s="28"/>
      <c r="S106" s="49"/>
      <c r="T106" s="38"/>
      <c r="U106" s="19"/>
      <c r="V106" s="30"/>
      <c r="W106" s="37"/>
      <c r="X106" s="30"/>
      <c r="Y106" s="28"/>
      <c r="Z106" s="30"/>
      <c r="AA106" s="28"/>
      <c r="AB106" s="30"/>
      <c r="AC106" s="28"/>
      <c r="AD106" s="28"/>
      <c r="AE106" s="33"/>
      <c r="AF106" s="30"/>
      <c r="AG106" s="28"/>
      <c r="AH106" s="30"/>
      <c r="AI106" s="28"/>
      <c r="AK106" s="49"/>
      <c r="AL106" s="38"/>
      <c r="AM106" s="19"/>
      <c r="AN106" s="30"/>
      <c r="AO106" s="37"/>
      <c r="AP106" s="30"/>
      <c r="AQ106" s="28"/>
      <c r="AR106" s="30"/>
      <c r="AS106" s="28"/>
      <c r="AT106" s="30"/>
      <c r="AU106" s="28"/>
      <c r="AV106" s="28"/>
      <c r="AW106" s="33"/>
      <c r="AX106" s="30"/>
      <c r="AY106" s="28"/>
      <c r="AZ106" s="30"/>
      <c r="BA106" s="28"/>
      <c r="BC106" s="253"/>
      <c r="BD106" s="254"/>
    </row>
    <row r="107" spans="1:56" ht="20.100000000000001" customHeight="1" x14ac:dyDescent="0.2">
      <c r="A107" s="49"/>
      <c r="B107" s="38"/>
      <c r="C107" s="19"/>
      <c r="D107" s="30"/>
      <c r="E107" s="33"/>
      <c r="F107" s="32"/>
      <c r="G107" s="36"/>
      <c r="H107" s="32"/>
      <c r="I107" s="36"/>
      <c r="J107" s="32"/>
      <c r="K107" s="36"/>
      <c r="L107" s="36"/>
      <c r="M107" s="31"/>
      <c r="N107" s="32"/>
      <c r="O107" s="36"/>
      <c r="P107" s="32"/>
      <c r="Q107" s="28"/>
      <c r="R107" s="28"/>
      <c r="S107" s="49"/>
      <c r="T107" s="38"/>
      <c r="U107" s="19"/>
      <c r="V107" s="30"/>
      <c r="W107" s="33"/>
      <c r="X107" s="32"/>
      <c r="Y107" s="36"/>
      <c r="Z107" s="32"/>
      <c r="AA107" s="36"/>
      <c r="AB107" s="32"/>
      <c r="AC107" s="36"/>
      <c r="AD107" s="36"/>
      <c r="AE107" s="31"/>
      <c r="AF107" s="32"/>
      <c r="AG107" s="36"/>
      <c r="AH107" s="32"/>
      <c r="AI107" s="28"/>
      <c r="AK107" s="49"/>
      <c r="AL107" s="38"/>
      <c r="AM107" s="19"/>
      <c r="AN107" s="30"/>
      <c r="AO107" s="33"/>
      <c r="AP107" s="32"/>
      <c r="AQ107" s="36"/>
      <c r="AR107" s="32"/>
      <c r="AS107" s="36"/>
      <c r="AT107" s="32"/>
      <c r="AU107" s="36"/>
      <c r="AV107" s="36"/>
      <c r="AW107" s="31"/>
      <c r="AX107" s="32"/>
      <c r="AY107" s="36"/>
      <c r="AZ107" s="32"/>
      <c r="BA107" s="28"/>
      <c r="BC107" s="253"/>
      <c r="BD107" s="254"/>
    </row>
    <row r="108" spans="1:56" ht="20.100000000000001" customHeight="1" x14ac:dyDescent="0.2">
      <c r="A108" s="49"/>
      <c r="B108" s="38"/>
      <c r="C108" s="19"/>
      <c r="D108" s="30"/>
      <c r="E108" s="35"/>
      <c r="F108" s="30"/>
      <c r="G108" s="28"/>
      <c r="H108" s="30"/>
      <c r="I108" s="28"/>
      <c r="J108" s="30"/>
      <c r="K108" s="28"/>
      <c r="L108" s="28"/>
      <c r="M108" s="33"/>
      <c r="N108" s="30"/>
      <c r="O108" s="28"/>
      <c r="P108" s="30"/>
      <c r="Q108" s="28"/>
      <c r="R108" s="28"/>
      <c r="S108" s="49"/>
      <c r="T108" s="38"/>
      <c r="U108" s="19"/>
      <c r="V108" s="30"/>
      <c r="W108" s="35"/>
      <c r="X108" s="30"/>
      <c r="Y108" s="28"/>
      <c r="Z108" s="30"/>
      <c r="AA108" s="28"/>
      <c r="AB108" s="30"/>
      <c r="AC108" s="28"/>
      <c r="AD108" s="28"/>
      <c r="AE108" s="33"/>
      <c r="AF108" s="30"/>
      <c r="AG108" s="28"/>
      <c r="AH108" s="30"/>
      <c r="AI108" s="28"/>
      <c r="AK108" s="49"/>
      <c r="AL108" s="38"/>
      <c r="AM108" s="19"/>
      <c r="AN108" s="30"/>
      <c r="AO108" s="35"/>
      <c r="AP108" s="30"/>
      <c r="AQ108" s="28"/>
      <c r="AR108" s="30"/>
      <c r="AS108" s="28"/>
      <c r="AT108" s="30"/>
      <c r="AU108" s="28"/>
      <c r="AV108" s="28"/>
      <c r="AW108" s="33"/>
      <c r="AX108" s="30"/>
      <c r="AY108" s="28"/>
      <c r="AZ108" s="30"/>
      <c r="BA108" s="28"/>
      <c r="BC108" s="253"/>
      <c r="BD108" s="254"/>
    </row>
    <row r="109" spans="1:56" ht="20.100000000000001" customHeight="1" x14ac:dyDescent="0.2">
      <c r="A109" s="49"/>
      <c r="B109" s="38"/>
      <c r="C109" s="19"/>
      <c r="D109" s="30"/>
      <c r="E109" s="31"/>
      <c r="F109" s="32"/>
      <c r="G109" s="36"/>
      <c r="H109" s="32"/>
      <c r="I109" s="36"/>
      <c r="J109" s="32"/>
      <c r="K109" s="36"/>
      <c r="L109" s="36"/>
      <c r="M109" s="31"/>
      <c r="N109" s="32"/>
      <c r="O109" s="36"/>
      <c r="P109" s="32"/>
      <c r="Q109" s="28"/>
      <c r="R109" s="28"/>
      <c r="S109" s="49"/>
      <c r="T109" s="38"/>
      <c r="U109" s="19"/>
      <c r="V109" s="30"/>
      <c r="W109" s="31"/>
      <c r="X109" s="32"/>
      <c r="Y109" s="36"/>
      <c r="Z109" s="32"/>
      <c r="AA109" s="36"/>
      <c r="AB109" s="32"/>
      <c r="AC109" s="36"/>
      <c r="AD109" s="36"/>
      <c r="AE109" s="31"/>
      <c r="AF109" s="32"/>
      <c r="AG109" s="36"/>
      <c r="AH109" s="32"/>
      <c r="AI109" s="28"/>
      <c r="AK109" s="49"/>
      <c r="AL109" s="38"/>
      <c r="AM109" s="19"/>
      <c r="AN109" s="30"/>
      <c r="AO109" s="31"/>
      <c r="AP109" s="32"/>
      <c r="AQ109" s="36"/>
      <c r="AR109" s="32"/>
      <c r="AS109" s="36"/>
      <c r="AT109" s="32"/>
      <c r="AU109" s="36"/>
      <c r="AV109" s="36"/>
      <c r="AW109" s="31"/>
      <c r="AX109" s="32"/>
      <c r="AY109" s="36"/>
      <c r="AZ109" s="32"/>
      <c r="BA109" s="28"/>
      <c r="BC109" s="253"/>
      <c r="BD109" s="254"/>
    </row>
    <row r="110" spans="1:56" ht="9" customHeight="1" x14ac:dyDescent="0.2">
      <c r="A110" s="19"/>
      <c r="B110" s="19"/>
      <c r="C110" s="19"/>
      <c r="D110" s="28"/>
      <c r="E110" s="28"/>
      <c r="F110" s="28"/>
      <c r="G110" s="28"/>
      <c r="H110" s="28"/>
      <c r="I110" s="28"/>
      <c r="J110" s="28"/>
      <c r="K110" s="28"/>
      <c r="L110" s="28"/>
      <c r="M110" s="28"/>
      <c r="N110" s="28"/>
      <c r="O110" s="28"/>
      <c r="P110" s="28"/>
      <c r="Q110" s="28"/>
      <c r="R110" s="28"/>
      <c r="S110" s="19"/>
      <c r="T110" s="19"/>
      <c r="U110" s="19"/>
      <c r="V110" s="28"/>
      <c r="W110" s="28"/>
      <c r="X110" s="28"/>
      <c r="Y110" s="28"/>
      <c r="Z110" s="28"/>
      <c r="AA110" s="28"/>
      <c r="AB110" s="28"/>
      <c r="AC110" s="28"/>
      <c r="AD110" s="28"/>
      <c r="AE110" s="28"/>
      <c r="AF110" s="28"/>
      <c r="AG110" s="28"/>
      <c r="AH110" s="28"/>
      <c r="AI110" s="28"/>
      <c r="AJ110" s="19"/>
      <c r="AK110" s="19"/>
      <c r="AL110" s="19"/>
      <c r="AM110" s="19"/>
      <c r="AN110" s="19"/>
      <c r="AO110" s="28"/>
      <c r="AP110" s="28"/>
      <c r="AQ110" s="28"/>
      <c r="AR110" s="28"/>
      <c r="AS110" s="39"/>
      <c r="AT110" s="40"/>
      <c r="AU110" s="40"/>
      <c r="AV110" s="40"/>
      <c r="AW110" s="40"/>
      <c r="AX110" s="40"/>
      <c r="AY110" s="40"/>
      <c r="AZ110" s="40"/>
      <c r="BA110" s="40"/>
      <c r="BB110" s="22"/>
    </row>
    <row r="111" spans="1:56" ht="6"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19"/>
    </row>
    <row r="112" spans="1:56" ht="8.25" customHeight="1" x14ac:dyDescent="0.2">
      <c r="AK112" s="19"/>
      <c r="AL112" s="19"/>
      <c r="AM112" s="19"/>
      <c r="AN112" s="19"/>
      <c r="AO112" s="19"/>
      <c r="AP112" s="19"/>
      <c r="AQ112" s="19"/>
      <c r="AR112" s="19"/>
      <c r="AS112" s="19"/>
      <c r="AT112" s="19"/>
      <c r="AU112" s="19"/>
      <c r="AV112" s="19"/>
      <c r="AW112" s="19"/>
      <c r="AX112" s="19"/>
      <c r="AY112" s="19"/>
      <c r="AZ112" s="19"/>
      <c r="BA112" s="19"/>
    </row>
    <row r="113" spans="1:79" ht="12.75" customHeight="1" x14ac:dyDescent="0.2">
      <c r="A113" s="197" t="s">
        <v>269</v>
      </c>
      <c r="B113" s="198"/>
      <c r="C113" s="20"/>
      <c r="D113" s="174" t="s">
        <v>0</v>
      </c>
      <c r="E113" s="175"/>
      <c r="F113" s="175"/>
      <c r="G113" s="175"/>
      <c r="H113" s="175"/>
      <c r="I113" s="175"/>
      <c r="J113" s="175"/>
      <c r="K113" s="175"/>
      <c r="L113" s="175"/>
      <c r="M113" s="176"/>
      <c r="N113" s="195">
        <f>IFERROR(VLOOKUP(A113,'Qualabtoleranzen&amp;Einheiten'!$B$6:$E$200,2,FALSE),"")</f>
        <v>0.27</v>
      </c>
      <c r="O113" s="195"/>
      <c r="P113" s="195"/>
      <c r="Q113" s="196"/>
      <c r="R113" s="21"/>
      <c r="S113" s="197" t="s">
        <v>269</v>
      </c>
      <c r="T113" s="198"/>
      <c r="U113" s="20"/>
      <c r="V113" s="174" t="s">
        <v>0</v>
      </c>
      <c r="W113" s="175"/>
      <c r="X113" s="175"/>
      <c r="Y113" s="175"/>
      <c r="Z113" s="175"/>
      <c r="AA113" s="175"/>
      <c r="AB113" s="175"/>
      <c r="AC113" s="175"/>
      <c r="AD113" s="175"/>
      <c r="AE113" s="176"/>
      <c r="AF113" s="195">
        <f>IFERROR(VLOOKUP(S113,'Qualabtoleranzen&amp;Einheiten'!$B$6:$E$200,2,FALSE),"")</f>
        <v>0.27</v>
      </c>
      <c r="AG113" s="195"/>
      <c r="AH113" s="195"/>
      <c r="AI113" s="196"/>
      <c r="AK113" s="218" t="s">
        <v>269</v>
      </c>
      <c r="AL113" s="219"/>
      <c r="AM113" s="20"/>
      <c r="AN113" s="174" t="s">
        <v>0</v>
      </c>
      <c r="AO113" s="175"/>
      <c r="AP113" s="175"/>
      <c r="AQ113" s="175"/>
      <c r="AR113" s="175"/>
      <c r="AS113" s="175"/>
      <c r="AT113" s="175"/>
      <c r="AU113" s="175"/>
      <c r="AV113" s="175"/>
      <c r="AW113" s="176"/>
      <c r="AX113" s="195">
        <f>IFERROR(VLOOKUP(AK113,'Qualabtoleranzen&amp;Einheiten'!$B$6:$E$200,2,FALSE),"")</f>
        <v>0.27</v>
      </c>
      <c r="AY113" s="195"/>
      <c r="AZ113" s="195"/>
      <c r="BA113" s="196"/>
    </row>
    <row r="114" spans="1:79" ht="12.75" customHeight="1" x14ac:dyDescent="0.2">
      <c r="A114" s="199"/>
      <c r="B114" s="200"/>
      <c r="C114" s="20"/>
      <c r="D114" s="174" t="s">
        <v>8</v>
      </c>
      <c r="E114" s="175"/>
      <c r="F114" s="175"/>
      <c r="G114" s="175"/>
      <c r="H114" s="175"/>
      <c r="I114" s="175"/>
      <c r="J114" s="175"/>
      <c r="K114" s="175"/>
      <c r="L114" s="175"/>
      <c r="M114" s="176"/>
      <c r="N114" s="201">
        <f>IFERROR(VLOOKUP(A113,'Qualabtoleranzen&amp;Einheiten'!$B$6:$E$200,3,FALSE),"")</f>
        <v>0.27</v>
      </c>
      <c r="O114" s="201"/>
      <c r="P114" s="201"/>
      <c r="Q114" s="202"/>
      <c r="R114" s="21"/>
      <c r="S114" s="199"/>
      <c r="T114" s="200"/>
      <c r="U114" s="20"/>
      <c r="V114" s="174" t="s">
        <v>8</v>
      </c>
      <c r="W114" s="175"/>
      <c r="X114" s="175"/>
      <c r="Y114" s="175"/>
      <c r="Z114" s="175"/>
      <c r="AA114" s="175"/>
      <c r="AB114" s="175"/>
      <c r="AC114" s="175"/>
      <c r="AD114" s="175"/>
      <c r="AE114" s="176"/>
      <c r="AF114" s="201">
        <f>IFERROR(VLOOKUP(S113,'Qualabtoleranzen&amp;Einheiten'!$B$6:$E$200,3,FALSE),"")</f>
        <v>0.27</v>
      </c>
      <c r="AG114" s="201"/>
      <c r="AH114" s="201"/>
      <c r="AI114" s="202"/>
      <c r="AK114" s="220"/>
      <c r="AL114" s="221"/>
      <c r="AM114" s="20"/>
      <c r="AN114" s="174" t="s">
        <v>8</v>
      </c>
      <c r="AO114" s="175"/>
      <c r="AP114" s="175"/>
      <c r="AQ114" s="175"/>
      <c r="AR114" s="175"/>
      <c r="AS114" s="175"/>
      <c r="AT114" s="175"/>
      <c r="AU114" s="175"/>
      <c r="AV114" s="175"/>
      <c r="AW114" s="176"/>
      <c r="AX114" s="201">
        <f>IFERROR(VLOOKUP(AK113,'Qualabtoleranzen&amp;Einheiten'!$B$6:$E$200,3,FALSE),"")</f>
        <v>0.27</v>
      </c>
      <c r="AY114" s="201"/>
      <c r="AZ114" s="201"/>
      <c r="BA114" s="202"/>
    </row>
    <row r="115" spans="1:79" s="24" customFormat="1" ht="12.75" customHeight="1" x14ac:dyDescent="0.2">
      <c r="A115" s="191" t="s">
        <v>271</v>
      </c>
      <c r="B115" s="186"/>
      <c r="C115" s="20"/>
      <c r="D115" s="177" t="str">
        <f>IF(AND($V$4="Eine Vorlage zur Zielwertermittlung",NOT(L115="----------")),"neuer Zielwert",IF(NOT($V$4="Eine Vorlage zur Zielwertermittlung"),"Zielwert",""))</f>
        <v>Zielwert</v>
      </c>
      <c r="E115" s="178"/>
      <c r="F115" s="178"/>
      <c r="G115" s="178"/>
      <c r="H115" s="178"/>
      <c r="I115" s="178"/>
      <c r="J115" s="178"/>
      <c r="K115" s="179"/>
      <c r="L115" s="182">
        <v>780</v>
      </c>
      <c r="M115" s="182"/>
      <c r="N115" s="182"/>
      <c r="O115" s="192" t="str">
        <f>IFERROR(VLOOKUP(A113,'Qualabtoleranzen&amp;Einheiten'!$B$6:$E$200,4,FALSE),"Einheit")</f>
        <v>ng/l</v>
      </c>
      <c r="P115" s="193"/>
      <c r="Q115" s="194"/>
      <c r="R115" s="21"/>
      <c r="S115" s="191" t="s">
        <v>274</v>
      </c>
      <c r="T115" s="186"/>
      <c r="U115" s="20"/>
      <c r="V115" s="177" t="str">
        <f>IF(AND($V$4="Eine Vorlage zur Zielwertermittlung",NOT(AD115="----------")),"neuer Zielwert",IF(NOT($V$4="Eine Vorlage zur Zielwertermittlung"),"Zielwert",""))</f>
        <v>Zielwert</v>
      </c>
      <c r="W115" s="178"/>
      <c r="X115" s="178"/>
      <c r="Y115" s="178"/>
      <c r="Z115" s="178"/>
      <c r="AA115" s="178"/>
      <c r="AB115" s="178"/>
      <c r="AC115" s="179"/>
      <c r="AD115" s="182">
        <v>820</v>
      </c>
      <c r="AE115" s="182"/>
      <c r="AF115" s="182"/>
      <c r="AG115" s="192" t="str">
        <f>IFERROR(VLOOKUP(S113,'Qualabtoleranzen&amp;Einheiten'!$B$6:$E$200,4,FALSE),"Einheit")</f>
        <v>ng/l</v>
      </c>
      <c r="AH115" s="193"/>
      <c r="AI115" s="194"/>
      <c r="AJ115" s="17"/>
      <c r="AK115" s="240" t="s">
        <v>282</v>
      </c>
      <c r="AL115" s="241"/>
      <c r="AM115" s="20"/>
      <c r="AN115" s="177" t="str">
        <f>IF(AND($V$4="Eine Vorlage zur Zielwertermittlung",NOT(AV115="----------")),"neuer Zielwert",IF(NOT($V$4="Eine Vorlage zur Zielwertermittlung"),"Zielwert",""))</f>
        <v>Zielwert</v>
      </c>
      <c r="AO115" s="178"/>
      <c r="AP115" s="178"/>
      <c r="AQ115" s="178"/>
      <c r="AR115" s="178"/>
      <c r="AS115" s="178"/>
      <c r="AT115" s="178"/>
      <c r="AU115" s="179"/>
      <c r="AV115" s="182">
        <v>710</v>
      </c>
      <c r="AW115" s="182"/>
      <c r="AX115" s="182"/>
      <c r="AY115" s="192" t="str">
        <f>IFERROR(VLOOKUP(AK113,'Qualabtoleranzen&amp;Einheiten'!$B$6:$E$200,4,FALSE),"Einheit")</f>
        <v>ng/l</v>
      </c>
      <c r="AZ115" s="193"/>
      <c r="BA115" s="194"/>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row>
    <row r="116" spans="1:79" s="24" customFormat="1" ht="12.75" customHeight="1" x14ac:dyDescent="0.2">
      <c r="A116" s="187"/>
      <c r="B116" s="188"/>
      <c r="C116" s="20"/>
      <c r="D116" s="183" t="str">
        <f>IF(L116="","","Standardabweichung")</f>
        <v>Standardabweichung</v>
      </c>
      <c r="E116" s="183"/>
      <c r="F116" s="183"/>
      <c r="G116" s="183"/>
      <c r="H116" s="183"/>
      <c r="I116" s="183"/>
      <c r="J116" s="183"/>
      <c r="K116" s="183"/>
      <c r="L116" s="184">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70</v>
      </c>
      <c r="M116" s="184"/>
      <c r="N116" s="184"/>
      <c r="O116" s="180" t="str">
        <f>IF(L116="","",O115)</f>
        <v>ng/l</v>
      </c>
      <c r="P116" s="180"/>
      <c r="Q116" s="180"/>
      <c r="R116" s="21"/>
      <c r="S116" s="187"/>
      <c r="T116" s="188"/>
      <c r="U116" s="20"/>
      <c r="V116" s="183" t="str">
        <f>IF(AD116="","","Standardabweichung")</f>
        <v>Standardabweichung</v>
      </c>
      <c r="W116" s="183"/>
      <c r="X116" s="183"/>
      <c r="Y116" s="183"/>
      <c r="Z116" s="183"/>
      <c r="AA116" s="183"/>
      <c r="AB116" s="183"/>
      <c r="AC116" s="183"/>
      <c r="AD116" s="184">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74</v>
      </c>
      <c r="AE116" s="184"/>
      <c r="AF116" s="184"/>
      <c r="AG116" s="180" t="str">
        <f>IF(AD116="","",AG115)</f>
        <v>ng/l</v>
      </c>
      <c r="AH116" s="180"/>
      <c r="AI116" s="180"/>
      <c r="AJ116" s="17"/>
      <c r="AK116" s="242"/>
      <c r="AL116" s="243"/>
      <c r="AM116" s="20"/>
      <c r="AN116" s="183" t="str">
        <f>IF(AV116="","","Standardabweichung")</f>
        <v>Standardabweichung</v>
      </c>
      <c r="AO116" s="183"/>
      <c r="AP116" s="183"/>
      <c r="AQ116" s="183"/>
      <c r="AR116" s="183"/>
      <c r="AS116" s="183"/>
      <c r="AT116" s="183"/>
      <c r="AU116" s="183"/>
      <c r="AV116" s="184">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64</v>
      </c>
      <c r="AW116" s="184"/>
      <c r="AX116" s="184"/>
      <c r="AY116" s="180" t="str">
        <f>IF(AV116="","",AY115)</f>
        <v>ng/l</v>
      </c>
      <c r="AZ116" s="180"/>
      <c r="BA116" s="180"/>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row>
    <row r="117" spans="1:79" ht="13.5" x14ac:dyDescent="0.25">
      <c r="A117" s="66" t="str">
        <f>IF($V$4="Eine Vorlage zur Zielwertüberwachung","Verwendeter ZW =","")</f>
        <v/>
      </c>
      <c r="B117" s="157" t="s">
        <v>35</v>
      </c>
      <c r="C117" s="157"/>
      <c r="D117" s="158" t="str">
        <f>IF(AND($V$4="Eine Vorlage zur Zielwertüberwachung",NOT(O117="")),"errechneter Mittelwert:","")</f>
        <v/>
      </c>
      <c r="E117" s="158"/>
      <c r="F117" s="158"/>
      <c r="G117" s="158"/>
      <c r="H117" s="158"/>
      <c r="I117" s="158"/>
      <c r="J117" s="158"/>
      <c r="K117" s="158"/>
      <c r="L117" s="158"/>
      <c r="M117" s="158"/>
      <c r="N117" s="158"/>
      <c r="O117" s="156" t="str" cm="1">
        <f t="array" ref="O117">IF(OR(AND(B121:B145=""),NOT($V$4="Eine Vorlage zur Zielwertüberwachung")),"",ROUND(AVERAGE(B121:B145),IF(B120="0 Komastellen",0,IF(B120="1 Komastelle",1,IF(B120="2 Komastellen",2,IF(B120="3 Komastellen",3,1))))))</f>
        <v/>
      </c>
      <c r="P117" s="156"/>
      <c r="Q117" s="156"/>
      <c r="R117" s="22"/>
      <c r="S117" s="66" t="str">
        <f>IF($V$4="Eine Vorlage zur Zielwertüberwachung","Verwendeter ZW =","")</f>
        <v/>
      </c>
      <c r="T117" s="157" t="s">
        <v>35</v>
      </c>
      <c r="U117" s="157"/>
      <c r="V117" s="158" t="str">
        <f>IF(AND($V$4="Eine Vorlage zur Zielwertüberwachung",NOT(AG117="")),"errechneter Mittelwert:","")</f>
        <v/>
      </c>
      <c r="W117" s="158"/>
      <c r="X117" s="158"/>
      <c r="Y117" s="158"/>
      <c r="Z117" s="158"/>
      <c r="AA117" s="158"/>
      <c r="AB117" s="158"/>
      <c r="AC117" s="158"/>
      <c r="AD117" s="158"/>
      <c r="AE117" s="158"/>
      <c r="AF117" s="158"/>
      <c r="AG117" s="156" t="str" cm="1">
        <f t="array" ref="AG117">IF(OR(AND(T121:T145=""),NOT($V$4="Eine Vorlage zur Zielwertüberwachung")),"",ROUND(AVERAGE(T121:T145),IF(T120="0 Komastellen",0,IF(T120="1 Komastelle",1,IF(T120="2 Komastellen",2,IF(T120="3 Komastellen",3,1))))))</f>
        <v/>
      </c>
      <c r="AH117" s="156"/>
      <c r="AI117" s="156"/>
      <c r="AK117" s="66" t="str">
        <f>IF($V$4="Eine Vorlage zur Zielwertüberwachung","Verwendeter ZW =","")</f>
        <v/>
      </c>
      <c r="AL117" s="157" t="s">
        <v>35</v>
      </c>
      <c r="AM117" s="157"/>
      <c r="AN117" s="158" t="str">
        <f>IF(AND($V$4="Eine Vorlage zur Zielwertüberwachung",NOT(AY117="")),"errechneter Mittelwert:","")</f>
        <v/>
      </c>
      <c r="AO117" s="158"/>
      <c r="AP117" s="158"/>
      <c r="AQ117" s="158"/>
      <c r="AR117" s="158"/>
      <c r="AS117" s="158"/>
      <c r="AT117" s="158"/>
      <c r="AU117" s="158"/>
      <c r="AV117" s="158"/>
      <c r="AW117" s="158"/>
      <c r="AX117" s="158"/>
      <c r="AY117" s="156" t="str" cm="1">
        <f t="array" ref="AY117">IF(OR(AND(AL121:AL145=""),NOT($V$4="Eine Vorlage zur Zielwertüberwachung")),"",ROUND(AVERAGE(AL121:AL145),IF(AL120="0 Komastellen",0,IF(AL120="1 Komastelle",1,IF(AL120="2 Komastellen",2,IF(AL120="3 Komastellen",3,1))))))</f>
        <v/>
      </c>
      <c r="AZ117" s="156"/>
      <c r="BA117" s="156"/>
    </row>
    <row r="118" spans="1:79" x14ac:dyDescent="0.2">
      <c r="A118" s="51" t="s">
        <v>1</v>
      </c>
      <c r="B118" s="45" t="str">
        <f>O115</f>
        <v>ng/l</v>
      </c>
      <c r="C118" s="46"/>
      <c r="D118" s="173" t="s">
        <v>2</v>
      </c>
      <c r="E118" s="172"/>
      <c r="F118" s="173" t="s">
        <v>3</v>
      </c>
      <c r="G118" s="172"/>
      <c r="H118" s="173" t="s">
        <v>4</v>
      </c>
      <c r="I118" s="172"/>
      <c r="J118" s="171" t="str">
        <f>IF(AND($V$4="Eine Vorlage zur Zielwertüberwachung",B117="errechneter Mw"),"Mw","Zw")</f>
        <v>Zw</v>
      </c>
      <c r="K118" s="172"/>
      <c r="L118" s="171" t="s">
        <v>5</v>
      </c>
      <c r="M118" s="181"/>
      <c r="N118" s="173" t="s">
        <v>6</v>
      </c>
      <c r="O118" s="181"/>
      <c r="P118" s="180" t="s">
        <v>7</v>
      </c>
      <c r="Q118" s="181"/>
      <c r="R118" s="23"/>
      <c r="S118" s="51" t="s">
        <v>1</v>
      </c>
      <c r="T118" s="45" t="str">
        <f>AG115</f>
        <v>ng/l</v>
      </c>
      <c r="U118" s="46"/>
      <c r="V118" s="173" t="s">
        <v>2</v>
      </c>
      <c r="W118" s="172"/>
      <c r="X118" s="173" t="s">
        <v>3</v>
      </c>
      <c r="Y118" s="172"/>
      <c r="Z118" s="173" t="s">
        <v>4</v>
      </c>
      <c r="AA118" s="172"/>
      <c r="AB118" s="171" t="str">
        <f>IF(AND($V$4="Eine Vorlage zur Zielwertüberwachung",T117="errechneter Mw"),"Mw","Zw")</f>
        <v>Zw</v>
      </c>
      <c r="AC118" s="172"/>
      <c r="AD118" s="171" t="s">
        <v>5</v>
      </c>
      <c r="AE118" s="181"/>
      <c r="AF118" s="173" t="s">
        <v>6</v>
      </c>
      <c r="AG118" s="181"/>
      <c r="AH118" s="180" t="s">
        <v>7</v>
      </c>
      <c r="AI118" s="181"/>
      <c r="AJ118" s="44"/>
      <c r="AK118" s="51" t="s">
        <v>1</v>
      </c>
      <c r="AL118" s="45" t="str">
        <f>AY115</f>
        <v>ng/l</v>
      </c>
      <c r="AM118" s="46"/>
      <c r="AN118" s="173" t="s">
        <v>2</v>
      </c>
      <c r="AO118" s="172"/>
      <c r="AP118" s="173" t="s">
        <v>3</v>
      </c>
      <c r="AQ118" s="172"/>
      <c r="AR118" s="173" t="s">
        <v>4</v>
      </c>
      <c r="AS118" s="172"/>
      <c r="AT118" s="171" t="str">
        <f>IF(AND($V$4="Eine Vorlage zur Zielwertüberwachung",AL117="errechneter Mw"),"Mw","Zw")</f>
        <v>Zw</v>
      </c>
      <c r="AU118" s="172"/>
      <c r="AV118" s="171" t="s">
        <v>5</v>
      </c>
      <c r="AW118" s="181"/>
      <c r="AX118" s="173" t="s">
        <v>6</v>
      </c>
      <c r="AY118" s="181"/>
      <c r="AZ118" s="180" t="s">
        <v>7</v>
      </c>
      <c r="BA118" s="181"/>
      <c r="BC118" s="249" t="s">
        <v>262</v>
      </c>
      <c r="BD118" s="250"/>
    </row>
    <row r="119" spans="1:79" x14ac:dyDescent="0.2">
      <c r="A119" s="47" t="s">
        <v>10</v>
      </c>
      <c r="B119" s="50" t="s">
        <v>28</v>
      </c>
      <c r="C119" s="46"/>
      <c r="D119" s="165">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570</v>
      </c>
      <c r="E119" s="163"/>
      <c r="F119" s="162">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640</v>
      </c>
      <c r="G119" s="163"/>
      <c r="H119" s="162">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710</v>
      </c>
      <c r="I119" s="163"/>
      <c r="J119" s="165"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780</v>
      </c>
      <c r="K119" s="163"/>
      <c r="L119" s="162">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850</v>
      </c>
      <c r="M119" s="163"/>
      <c r="N119" s="162">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920</v>
      </c>
      <c r="O119" s="163"/>
      <c r="P119" s="162">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990</v>
      </c>
      <c r="Q119" s="163"/>
      <c r="R119" s="43"/>
      <c r="S119" s="47" t="s">
        <v>10</v>
      </c>
      <c r="T119" s="50" t="s">
        <v>28</v>
      </c>
      <c r="U119" s="46"/>
      <c r="V119" s="165">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599</v>
      </c>
      <c r="W119" s="163"/>
      <c r="X119" s="162">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673</v>
      </c>
      <c r="Y119" s="163"/>
      <c r="Z119" s="162">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747</v>
      </c>
      <c r="AA119" s="163"/>
      <c r="AB119" s="165"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820</v>
      </c>
      <c r="AC119" s="163"/>
      <c r="AD119" s="162">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893</v>
      </c>
      <c r="AE119" s="163"/>
      <c r="AF119" s="162">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967</v>
      </c>
      <c r="AG119" s="163"/>
      <c r="AH119" s="162">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1041</v>
      </c>
      <c r="AI119" s="163"/>
      <c r="AJ119" s="44"/>
      <c r="AK119" s="47" t="s">
        <v>10</v>
      </c>
      <c r="AL119" s="50" t="s">
        <v>28</v>
      </c>
      <c r="AM119" s="46"/>
      <c r="AN119" s="165">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519</v>
      </c>
      <c r="AO119" s="163"/>
      <c r="AP119" s="162">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583</v>
      </c>
      <c r="AQ119" s="163"/>
      <c r="AR119" s="162">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647</v>
      </c>
      <c r="AS119" s="163"/>
      <c r="AT119" s="165"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710</v>
      </c>
      <c r="AU119" s="163"/>
      <c r="AV119" s="162">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773</v>
      </c>
      <c r="AW119" s="163"/>
      <c r="AX119" s="162">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837</v>
      </c>
      <c r="AY119" s="163"/>
      <c r="AZ119" s="162">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901</v>
      </c>
      <c r="BA119" s="163"/>
      <c r="BC119" s="251"/>
      <c r="BD119" s="252"/>
    </row>
    <row r="120" spans="1:79" x14ac:dyDescent="0.2">
      <c r="A120" s="54" t="str">
        <f>IF(AND(NOT($V$4=""),OR(B120="",B120="Auswahl")),"Runden auf:","")</f>
        <v/>
      </c>
      <c r="B120" s="57" t="s">
        <v>37</v>
      </c>
      <c r="C120" s="19"/>
      <c r="D120" s="26"/>
      <c r="E120" s="27"/>
      <c r="F120" s="26"/>
      <c r="G120" s="27"/>
      <c r="H120" s="26"/>
      <c r="I120" s="27"/>
      <c r="J120" s="26"/>
      <c r="K120" s="27"/>
      <c r="L120" s="26"/>
      <c r="M120" s="27"/>
      <c r="N120" s="26"/>
      <c r="O120" s="27"/>
      <c r="P120" s="26"/>
      <c r="Q120" s="27"/>
      <c r="R120" s="28"/>
      <c r="S120" s="54" t="str">
        <f>IF(AND(NOT($V$4=""),OR(T120="",T120="Auswahl")),"Runden auf:","")</f>
        <v/>
      </c>
      <c r="T120" s="57" t="s">
        <v>37</v>
      </c>
      <c r="U120" s="19"/>
      <c r="V120" s="26"/>
      <c r="W120" s="27"/>
      <c r="X120" s="26"/>
      <c r="Y120" s="27"/>
      <c r="Z120" s="26"/>
      <c r="AA120" s="27"/>
      <c r="AB120" s="26"/>
      <c r="AC120" s="27"/>
      <c r="AD120" s="26"/>
      <c r="AE120" s="27"/>
      <c r="AF120" s="26"/>
      <c r="AG120" s="27"/>
      <c r="AH120" s="26"/>
      <c r="AI120" s="27"/>
      <c r="AJ120" s="19"/>
      <c r="AK120" s="54" t="str">
        <f>IF(AND(NOT($V$4=""),OR(AL120="",AL120="Auswahl")),"Runden auf:","")</f>
        <v/>
      </c>
      <c r="AL120" s="57" t="s">
        <v>37</v>
      </c>
      <c r="AM120" s="19"/>
      <c r="AN120" s="26"/>
      <c r="AO120" s="27"/>
      <c r="AP120" s="26"/>
      <c r="AQ120" s="27"/>
      <c r="AR120" s="26"/>
      <c r="AS120" s="27"/>
      <c r="AT120" s="26"/>
      <c r="AU120" s="27"/>
      <c r="AV120" s="26"/>
      <c r="AW120" s="27"/>
      <c r="AX120" s="26"/>
      <c r="AY120" s="27"/>
      <c r="AZ120" s="26"/>
      <c r="BA120" s="27"/>
      <c r="BC120" s="124"/>
      <c r="BD120" s="125"/>
    </row>
    <row r="121" spans="1:79" ht="20.100000000000001" customHeight="1" x14ac:dyDescent="0.2">
      <c r="A121" s="67"/>
      <c r="B121" s="68"/>
      <c r="C121" s="19"/>
      <c r="D121" s="30"/>
      <c r="E121" s="37"/>
      <c r="F121" s="53"/>
      <c r="G121" s="25"/>
      <c r="H121" s="53"/>
      <c r="I121" s="25"/>
      <c r="J121" s="53"/>
      <c r="K121" s="25"/>
      <c r="L121" s="25"/>
      <c r="M121" s="37"/>
      <c r="N121" s="53"/>
      <c r="O121" s="25"/>
      <c r="P121" s="53"/>
      <c r="Q121" s="33"/>
      <c r="R121" s="28"/>
      <c r="S121" s="67"/>
      <c r="T121" s="68"/>
      <c r="U121" s="19"/>
      <c r="V121" s="30"/>
      <c r="W121" s="37"/>
      <c r="X121" s="53"/>
      <c r="Y121" s="25"/>
      <c r="Z121" s="53"/>
      <c r="AA121" s="25"/>
      <c r="AB121" s="53"/>
      <c r="AC121" s="25"/>
      <c r="AD121" s="25"/>
      <c r="AE121" s="37"/>
      <c r="AF121" s="53"/>
      <c r="AG121" s="25"/>
      <c r="AH121" s="53"/>
      <c r="AI121" s="33"/>
      <c r="AK121" s="67"/>
      <c r="AL121" s="68"/>
      <c r="AM121" s="19"/>
      <c r="AN121" s="30"/>
      <c r="AO121" s="37"/>
      <c r="AP121" s="53"/>
      <c r="AQ121" s="25"/>
      <c r="AR121" s="53"/>
      <c r="AS121" s="25"/>
      <c r="AT121" s="53"/>
      <c r="AU121" s="25"/>
      <c r="AV121" s="25"/>
      <c r="AW121" s="37"/>
      <c r="AX121" s="53"/>
      <c r="AY121" s="25"/>
      <c r="AZ121" s="53"/>
      <c r="BA121" s="33"/>
      <c r="BC121" s="253"/>
      <c r="BD121" s="254"/>
    </row>
    <row r="122" spans="1:79" ht="20.100000000000001" customHeight="1" x14ac:dyDescent="0.2">
      <c r="A122" s="48"/>
      <c r="B122" s="38"/>
      <c r="C122" s="19"/>
      <c r="D122" s="30"/>
      <c r="E122" s="33"/>
      <c r="F122" s="30"/>
      <c r="G122" s="29"/>
      <c r="H122" s="34"/>
      <c r="I122" s="29"/>
      <c r="J122" s="34"/>
      <c r="K122" s="29"/>
      <c r="L122" s="29"/>
      <c r="M122" s="35"/>
      <c r="N122" s="34"/>
      <c r="O122" s="29"/>
      <c r="P122" s="34"/>
      <c r="Q122" s="28"/>
      <c r="R122" s="28"/>
      <c r="S122" s="48"/>
      <c r="T122" s="38"/>
      <c r="U122" s="19"/>
      <c r="V122" s="30"/>
      <c r="W122" s="33"/>
      <c r="X122" s="30"/>
      <c r="Y122" s="29"/>
      <c r="Z122" s="34"/>
      <c r="AA122" s="29"/>
      <c r="AB122" s="34"/>
      <c r="AC122" s="29"/>
      <c r="AD122" s="29"/>
      <c r="AE122" s="35"/>
      <c r="AF122" s="34"/>
      <c r="AG122" s="29"/>
      <c r="AH122" s="34"/>
      <c r="AI122" s="28"/>
      <c r="AK122" s="48"/>
      <c r="AL122" s="38"/>
      <c r="AM122" s="19"/>
      <c r="AN122" s="30"/>
      <c r="AO122" s="33"/>
      <c r="AP122" s="30"/>
      <c r="AQ122" s="29"/>
      <c r="AR122" s="34"/>
      <c r="AS122" s="29"/>
      <c r="AT122" s="34"/>
      <c r="AU122" s="29"/>
      <c r="AV122" s="29"/>
      <c r="AW122" s="35"/>
      <c r="AX122" s="34"/>
      <c r="AY122" s="29"/>
      <c r="AZ122" s="34"/>
      <c r="BA122" s="28"/>
      <c r="BC122" s="253"/>
      <c r="BD122" s="254"/>
    </row>
    <row r="123" spans="1:79" ht="20.100000000000001" customHeight="1" x14ac:dyDescent="0.2">
      <c r="A123" s="49"/>
      <c r="B123" s="38"/>
      <c r="C123" s="19"/>
      <c r="D123" s="30"/>
      <c r="E123" s="31"/>
      <c r="F123" s="32"/>
      <c r="G123" s="36"/>
      <c r="H123" s="32"/>
      <c r="I123" s="36"/>
      <c r="J123" s="32"/>
      <c r="K123" s="36"/>
      <c r="L123" s="36"/>
      <c r="M123" s="31"/>
      <c r="N123" s="32"/>
      <c r="O123" s="36"/>
      <c r="P123" s="32"/>
      <c r="Q123" s="28"/>
      <c r="R123" s="28"/>
      <c r="S123" s="49"/>
      <c r="T123" s="38"/>
      <c r="U123" s="19"/>
      <c r="V123" s="30"/>
      <c r="W123" s="31"/>
      <c r="X123" s="32"/>
      <c r="Y123" s="36"/>
      <c r="Z123" s="32"/>
      <c r="AA123" s="36"/>
      <c r="AB123" s="32"/>
      <c r="AC123" s="36"/>
      <c r="AD123" s="36"/>
      <c r="AE123" s="31"/>
      <c r="AF123" s="32"/>
      <c r="AG123" s="36"/>
      <c r="AH123" s="32"/>
      <c r="AI123" s="28"/>
      <c r="AK123" s="49"/>
      <c r="AL123" s="38"/>
      <c r="AM123" s="19"/>
      <c r="AN123" s="30"/>
      <c r="AO123" s="31"/>
      <c r="AP123" s="32"/>
      <c r="AQ123" s="36"/>
      <c r="AR123" s="32"/>
      <c r="AS123" s="36"/>
      <c r="AT123" s="32"/>
      <c r="AU123" s="36"/>
      <c r="AV123" s="36"/>
      <c r="AW123" s="31"/>
      <c r="AX123" s="32"/>
      <c r="AY123" s="36"/>
      <c r="AZ123" s="32"/>
      <c r="BA123" s="28"/>
      <c r="BC123" s="253"/>
      <c r="BD123" s="254"/>
    </row>
    <row r="124" spans="1:79" ht="20.100000000000001" customHeight="1" x14ac:dyDescent="0.2">
      <c r="A124" s="49"/>
      <c r="B124" s="38"/>
      <c r="C124" s="19"/>
      <c r="D124" s="30"/>
      <c r="E124" s="33"/>
      <c r="F124" s="30"/>
      <c r="G124" s="28"/>
      <c r="H124" s="30"/>
      <c r="I124" s="28"/>
      <c r="J124" s="30"/>
      <c r="K124" s="28"/>
      <c r="L124" s="28"/>
      <c r="M124" s="33"/>
      <c r="N124" s="30"/>
      <c r="O124" s="28"/>
      <c r="P124" s="30"/>
      <c r="Q124" s="28"/>
      <c r="R124" s="28"/>
      <c r="S124" s="49"/>
      <c r="T124" s="38"/>
      <c r="U124" s="19"/>
      <c r="V124" s="30"/>
      <c r="W124" s="33"/>
      <c r="X124" s="30"/>
      <c r="Y124" s="28"/>
      <c r="Z124" s="30"/>
      <c r="AA124" s="28"/>
      <c r="AB124" s="30"/>
      <c r="AC124" s="28"/>
      <c r="AD124" s="28"/>
      <c r="AE124" s="33"/>
      <c r="AF124" s="30"/>
      <c r="AG124" s="28"/>
      <c r="AH124" s="30"/>
      <c r="AI124" s="28"/>
      <c r="AK124" s="49"/>
      <c r="AL124" s="38"/>
      <c r="AM124" s="19"/>
      <c r="AN124" s="30"/>
      <c r="AO124" s="33"/>
      <c r="AP124" s="30"/>
      <c r="AQ124" s="28"/>
      <c r="AR124" s="30"/>
      <c r="AS124" s="28"/>
      <c r="AT124" s="30"/>
      <c r="AU124" s="28"/>
      <c r="AV124" s="28"/>
      <c r="AW124" s="33"/>
      <c r="AX124" s="30"/>
      <c r="AY124" s="28"/>
      <c r="AZ124" s="30"/>
      <c r="BA124" s="28"/>
      <c r="BC124" s="253"/>
      <c r="BD124" s="254"/>
    </row>
    <row r="125" spans="1:79" ht="20.100000000000001" customHeight="1" x14ac:dyDescent="0.2">
      <c r="A125" s="49"/>
      <c r="B125" s="38"/>
      <c r="C125" s="19"/>
      <c r="D125" s="30"/>
      <c r="E125" s="31"/>
      <c r="F125" s="32"/>
      <c r="G125" s="36"/>
      <c r="H125" s="32"/>
      <c r="I125" s="36"/>
      <c r="J125" s="32"/>
      <c r="K125" s="36"/>
      <c r="L125" s="36"/>
      <c r="M125" s="31"/>
      <c r="N125" s="32"/>
      <c r="O125" s="36"/>
      <c r="P125" s="32"/>
      <c r="Q125" s="28"/>
      <c r="R125" s="28"/>
      <c r="S125" s="49"/>
      <c r="T125" s="38"/>
      <c r="U125" s="19"/>
      <c r="V125" s="30"/>
      <c r="W125" s="31"/>
      <c r="X125" s="32"/>
      <c r="Y125" s="36"/>
      <c r="Z125" s="32"/>
      <c r="AA125" s="36"/>
      <c r="AB125" s="32"/>
      <c r="AC125" s="36"/>
      <c r="AD125" s="36"/>
      <c r="AE125" s="31"/>
      <c r="AF125" s="32"/>
      <c r="AG125" s="36"/>
      <c r="AH125" s="32"/>
      <c r="AI125" s="28"/>
      <c r="AK125" s="49"/>
      <c r="AL125" s="38"/>
      <c r="AM125" s="19"/>
      <c r="AN125" s="30"/>
      <c r="AO125" s="31"/>
      <c r="AP125" s="32"/>
      <c r="AQ125" s="36"/>
      <c r="AR125" s="32"/>
      <c r="AS125" s="36"/>
      <c r="AT125" s="32"/>
      <c r="AU125" s="36"/>
      <c r="AV125" s="36"/>
      <c r="AW125" s="31"/>
      <c r="AX125" s="32"/>
      <c r="AY125" s="36"/>
      <c r="AZ125" s="32"/>
      <c r="BA125" s="28"/>
      <c r="BC125" s="253"/>
      <c r="BD125" s="254"/>
    </row>
    <row r="126" spans="1:79" ht="20.100000000000001" customHeight="1" x14ac:dyDescent="0.2">
      <c r="A126" s="49"/>
      <c r="B126" s="38"/>
      <c r="C126" s="19"/>
      <c r="D126" s="30"/>
      <c r="E126" s="33"/>
      <c r="F126" s="30"/>
      <c r="G126" s="28"/>
      <c r="H126" s="30"/>
      <c r="I126" s="28"/>
      <c r="J126" s="30"/>
      <c r="K126" s="28"/>
      <c r="L126" s="28"/>
      <c r="M126" s="33"/>
      <c r="N126" s="30"/>
      <c r="O126" s="28"/>
      <c r="P126" s="30"/>
      <c r="Q126" s="28"/>
      <c r="R126" s="28"/>
      <c r="S126" s="49"/>
      <c r="T126" s="38"/>
      <c r="U126" s="19"/>
      <c r="V126" s="30"/>
      <c r="W126" s="33"/>
      <c r="X126" s="30"/>
      <c r="Y126" s="28"/>
      <c r="Z126" s="30"/>
      <c r="AA126" s="28"/>
      <c r="AB126" s="30"/>
      <c r="AC126" s="28"/>
      <c r="AD126" s="28"/>
      <c r="AE126" s="33"/>
      <c r="AF126" s="30"/>
      <c r="AG126" s="28"/>
      <c r="AH126" s="30"/>
      <c r="AI126" s="28"/>
      <c r="AK126" s="49"/>
      <c r="AL126" s="38"/>
      <c r="AM126" s="19"/>
      <c r="AN126" s="30"/>
      <c r="AO126" s="33"/>
      <c r="AP126" s="30"/>
      <c r="AQ126" s="28"/>
      <c r="AR126" s="30"/>
      <c r="AS126" s="28"/>
      <c r="AT126" s="30"/>
      <c r="AU126" s="28"/>
      <c r="AV126" s="28"/>
      <c r="AW126" s="33"/>
      <c r="AX126" s="30"/>
      <c r="AY126" s="28"/>
      <c r="AZ126" s="30"/>
      <c r="BA126" s="28"/>
      <c r="BC126" s="253"/>
      <c r="BD126" s="254"/>
    </row>
    <row r="127" spans="1:79" ht="20.100000000000001" customHeight="1" x14ac:dyDescent="0.2">
      <c r="A127" s="49"/>
      <c r="B127" s="38"/>
      <c r="C127" s="19"/>
      <c r="D127" s="30"/>
      <c r="E127" s="31"/>
      <c r="F127" s="32"/>
      <c r="G127" s="36"/>
      <c r="H127" s="32"/>
      <c r="I127" s="36"/>
      <c r="J127" s="32"/>
      <c r="K127" s="36"/>
      <c r="L127" s="36"/>
      <c r="M127" s="31"/>
      <c r="N127" s="32"/>
      <c r="O127" s="36"/>
      <c r="P127" s="32"/>
      <c r="Q127" s="28"/>
      <c r="R127" s="28"/>
      <c r="S127" s="49"/>
      <c r="T127" s="38"/>
      <c r="U127" s="19"/>
      <c r="V127" s="30"/>
      <c r="W127" s="31"/>
      <c r="X127" s="32"/>
      <c r="Y127" s="36"/>
      <c r="Z127" s="32"/>
      <c r="AA127" s="36"/>
      <c r="AB127" s="32"/>
      <c r="AC127" s="36"/>
      <c r="AD127" s="36"/>
      <c r="AE127" s="31"/>
      <c r="AF127" s="32"/>
      <c r="AG127" s="36"/>
      <c r="AH127" s="32"/>
      <c r="AI127" s="28"/>
      <c r="AK127" s="49"/>
      <c r="AL127" s="38"/>
      <c r="AM127" s="19"/>
      <c r="AN127" s="30"/>
      <c r="AO127" s="31"/>
      <c r="AP127" s="32"/>
      <c r="AQ127" s="36"/>
      <c r="AR127" s="32"/>
      <c r="AS127" s="36"/>
      <c r="AT127" s="32"/>
      <c r="AU127" s="36"/>
      <c r="AV127" s="36"/>
      <c r="AW127" s="31"/>
      <c r="AX127" s="32"/>
      <c r="AY127" s="36"/>
      <c r="AZ127" s="32"/>
      <c r="BA127" s="28"/>
      <c r="BC127" s="253"/>
      <c r="BD127" s="254"/>
    </row>
    <row r="128" spans="1:79" ht="20.100000000000001" customHeight="1" x14ac:dyDescent="0.2">
      <c r="A128" s="49"/>
      <c r="B128" s="38"/>
      <c r="C128" s="19"/>
      <c r="D128" s="30"/>
      <c r="E128" s="33"/>
      <c r="F128" s="30"/>
      <c r="G128" s="28"/>
      <c r="H128" s="30"/>
      <c r="I128" s="28"/>
      <c r="J128" s="30"/>
      <c r="K128" s="28"/>
      <c r="L128" s="28"/>
      <c r="M128" s="33"/>
      <c r="N128" s="30"/>
      <c r="O128" s="28"/>
      <c r="P128" s="30"/>
      <c r="Q128" s="28"/>
      <c r="R128" s="28"/>
      <c r="S128" s="49"/>
      <c r="T128" s="38"/>
      <c r="U128" s="19"/>
      <c r="V128" s="30"/>
      <c r="W128" s="33"/>
      <c r="X128" s="30"/>
      <c r="Y128" s="28"/>
      <c r="Z128" s="30"/>
      <c r="AA128" s="28"/>
      <c r="AB128" s="30"/>
      <c r="AC128" s="28"/>
      <c r="AD128" s="28"/>
      <c r="AE128" s="33"/>
      <c r="AF128" s="30"/>
      <c r="AG128" s="28"/>
      <c r="AH128" s="30"/>
      <c r="AI128" s="28"/>
      <c r="AK128" s="49"/>
      <c r="AL128" s="38"/>
      <c r="AM128" s="19"/>
      <c r="AN128" s="30"/>
      <c r="AO128" s="33"/>
      <c r="AP128" s="30"/>
      <c r="AQ128" s="28"/>
      <c r="AR128" s="30"/>
      <c r="AS128" s="28"/>
      <c r="AT128" s="30"/>
      <c r="AU128" s="28"/>
      <c r="AV128" s="28"/>
      <c r="AW128" s="33"/>
      <c r="AX128" s="30"/>
      <c r="AY128" s="28"/>
      <c r="AZ128" s="30"/>
      <c r="BA128" s="28"/>
      <c r="BC128" s="253"/>
      <c r="BD128" s="254"/>
    </row>
    <row r="129" spans="1:56" ht="20.100000000000001" customHeight="1" x14ac:dyDescent="0.2">
      <c r="A129" s="49"/>
      <c r="B129" s="38"/>
      <c r="C129" s="19"/>
      <c r="D129" s="30"/>
      <c r="E129" s="31"/>
      <c r="F129" s="32"/>
      <c r="G129" s="36"/>
      <c r="H129" s="32"/>
      <c r="I129" s="36"/>
      <c r="J129" s="32"/>
      <c r="K129" s="36"/>
      <c r="L129" s="36"/>
      <c r="M129" s="31"/>
      <c r="N129" s="32"/>
      <c r="O129" s="36"/>
      <c r="P129" s="32"/>
      <c r="Q129" s="28"/>
      <c r="R129" s="28"/>
      <c r="S129" s="49"/>
      <c r="T129" s="38"/>
      <c r="U129" s="19"/>
      <c r="V129" s="30"/>
      <c r="W129" s="31"/>
      <c r="X129" s="32"/>
      <c r="Y129" s="36"/>
      <c r="Z129" s="32"/>
      <c r="AA129" s="36"/>
      <c r="AB129" s="32"/>
      <c r="AC129" s="36"/>
      <c r="AD129" s="36"/>
      <c r="AE129" s="31"/>
      <c r="AF129" s="32"/>
      <c r="AG129" s="36"/>
      <c r="AH129" s="32"/>
      <c r="AI129" s="28"/>
      <c r="AK129" s="49"/>
      <c r="AL129" s="38"/>
      <c r="AM129" s="19"/>
      <c r="AN129" s="30"/>
      <c r="AO129" s="31"/>
      <c r="AP129" s="32"/>
      <c r="AQ129" s="36"/>
      <c r="AR129" s="32"/>
      <c r="AS129" s="36"/>
      <c r="AT129" s="32"/>
      <c r="AU129" s="36"/>
      <c r="AV129" s="36"/>
      <c r="AW129" s="31"/>
      <c r="AX129" s="32"/>
      <c r="AY129" s="36"/>
      <c r="AZ129" s="32"/>
      <c r="BA129" s="28"/>
      <c r="BC129" s="253"/>
      <c r="BD129" s="254"/>
    </row>
    <row r="130" spans="1:56" ht="20.100000000000001" customHeight="1" x14ac:dyDescent="0.2">
      <c r="A130" s="49"/>
      <c r="B130" s="38"/>
      <c r="C130" s="19"/>
      <c r="D130" s="30"/>
      <c r="E130" s="33"/>
      <c r="F130" s="30"/>
      <c r="G130" s="28"/>
      <c r="H130" s="30"/>
      <c r="I130" s="28"/>
      <c r="J130" s="30"/>
      <c r="K130" s="28"/>
      <c r="L130" s="28"/>
      <c r="M130" s="33"/>
      <c r="N130" s="30"/>
      <c r="O130" s="28"/>
      <c r="P130" s="30"/>
      <c r="Q130" s="28"/>
      <c r="R130" s="28"/>
      <c r="S130" s="49"/>
      <c r="T130" s="38"/>
      <c r="U130" s="19"/>
      <c r="V130" s="30"/>
      <c r="W130" s="33"/>
      <c r="X130" s="30"/>
      <c r="Y130" s="28"/>
      <c r="Z130" s="30"/>
      <c r="AA130" s="28"/>
      <c r="AB130" s="30"/>
      <c r="AC130" s="28"/>
      <c r="AD130" s="28"/>
      <c r="AE130" s="33"/>
      <c r="AF130" s="30"/>
      <c r="AG130" s="28"/>
      <c r="AH130" s="30"/>
      <c r="AI130" s="28"/>
      <c r="AK130" s="49"/>
      <c r="AL130" s="38"/>
      <c r="AM130" s="19"/>
      <c r="AN130" s="30"/>
      <c r="AO130" s="33"/>
      <c r="AP130" s="30"/>
      <c r="AQ130" s="28"/>
      <c r="AR130" s="30"/>
      <c r="AS130" s="28"/>
      <c r="AT130" s="30"/>
      <c r="AU130" s="28"/>
      <c r="AV130" s="28"/>
      <c r="AW130" s="33"/>
      <c r="AX130" s="30"/>
      <c r="AY130" s="28"/>
      <c r="AZ130" s="30"/>
      <c r="BA130" s="28"/>
      <c r="BC130" s="253"/>
      <c r="BD130" s="254"/>
    </row>
    <row r="131" spans="1:56" ht="20.100000000000001" customHeight="1" x14ac:dyDescent="0.2">
      <c r="A131" s="49"/>
      <c r="B131" s="38"/>
      <c r="C131" s="19"/>
      <c r="D131" s="30"/>
      <c r="E131" s="31"/>
      <c r="F131" s="32"/>
      <c r="G131" s="36"/>
      <c r="H131" s="32"/>
      <c r="I131" s="36"/>
      <c r="J131" s="32"/>
      <c r="K131" s="36"/>
      <c r="L131" s="36"/>
      <c r="M131" s="31"/>
      <c r="N131" s="32"/>
      <c r="O131" s="36"/>
      <c r="P131" s="32"/>
      <c r="Q131" s="28"/>
      <c r="R131" s="28"/>
      <c r="S131" s="49"/>
      <c r="T131" s="38"/>
      <c r="U131" s="19"/>
      <c r="V131" s="30"/>
      <c r="W131" s="31"/>
      <c r="X131" s="32"/>
      <c r="Y131" s="36"/>
      <c r="Z131" s="32"/>
      <c r="AA131" s="36"/>
      <c r="AB131" s="32"/>
      <c r="AC131" s="36"/>
      <c r="AD131" s="36"/>
      <c r="AE131" s="31"/>
      <c r="AF131" s="32"/>
      <c r="AG131" s="36"/>
      <c r="AH131" s="32"/>
      <c r="AI131" s="28"/>
      <c r="AK131" s="49"/>
      <c r="AL131" s="38"/>
      <c r="AM131" s="19"/>
      <c r="AN131" s="30"/>
      <c r="AO131" s="31"/>
      <c r="AP131" s="32"/>
      <c r="AQ131" s="36"/>
      <c r="AR131" s="32"/>
      <c r="AS131" s="36"/>
      <c r="AT131" s="32"/>
      <c r="AU131" s="36"/>
      <c r="AV131" s="36"/>
      <c r="AW131" s="31"/>
      <c r="AX131" s="32"/>
      <c r="AY131" s="36"/>
      <c r="AZ131" s="32"/>
      <c r="BA131" s="28"/>
      <c r="BC131" s="253"/>
      <c r="BD131" s="254"/>
    </row>
    <row r="132" spans="1:56" ht="20.100000000000001" customHeight="1" x14ac:dyDescent="0.2">
      <c r="A132" s="49"/>
      <c r="B132" s="38"/>
      <c r="C132" s="19"/>
      <c r="D132" s="30"/>
      <c r="E132" s="33"/>
      <c r="F132" s="30"/>
      <c r="G132" s="28"/>
      <c r="H132" s="30"/>
      <c r="I132" s="28"/>
      <c r="J132" s="30"/>
      <c r="K132" s="28"/>
      <c r="L132" s="28"/>
      <c r="M132" s="33"/>
      <c r="N132" s="30"/>
      <c r="O132" s="28"/>
      <c r="P132" s="30"/>
      <c r="Q132" s="28"/>
      <c r="R132" s="28"/>
      <c r="S132" s="49"/>
      <c r="T132" s="38"/>
      <c r="U132" s="19"/>
      <c r="V132" s="30"/>
      <c r="W132" s="33"/>
      <c r="X132" s="30"/>
      <c r="Y132" s="28"/>
      <c r="Z132" s="30"/>
      <c r="AA132" s="28"/>
      <c r="AB132" s="30"/>
      <c r="AC132" s="28"/>
      <c r="AD132" s="28"/>
      <c r="AE132" s="33"/>
      <c r="AF132" s="30"/>
      <c r="AG132" s="28"/>
      <c r="AH132" s="30"/>
      <c r="AI132" s="28"/>
      <c r="AK132" s="49"/>
      <c r="AL132" s="38"/>
      <c r="AM132" s="19"/>
      <c r="AN132" s="30"/>
      <c r="AO132" s="33"/>
      <c r="AP132" s="30"/>
      <c r="AQ132" s="28"/>
      <c r="AR132" s="30"/>
      <c r="AS132" s="28"/>
      <c r="AT132" s="30"/>
      <c r="AU132" s="28"/>
      <c r="AV132" s="28"/>
      <c r="AW132" s="33"/>
      <c r="AX132" s="30"/>
      <c r="AY132" s="28"/>
      <c r="AZ132" s="30"/>
      <c r="BA132" s="28"/>
      <c r="BC132" s="253"/>
      <c r="BD132" s="254"/>
    </row>
    <row r="133" spans="1:56" ht="20.100000000000001" customHeight="1" x14ac:dyDescent="0.2">
      <c r="A133" s="49"/>
      <c r="B133" s="38"/>
      <c r="C133" s="19"/>
      <c r="D133" s="30"/>
      <c r="E133" s="31"/>
      <c r="F133" s="32"/>
      <c r="G133" s="36"/>
      <c r="H133" s="32"/>
      <c r="I133" s="36"/>
      <c r="J133" s="32"/>
      <c r="K133" s="36"/>
      <c r="L133" s="36"/>
      <c r="M133" s="31"/>
      <c r="N133" s="32"/>
      <c r="O133" s="36"/>
      <c r="P133" s="32"/>
      <c r="Q133" s="28"/>
      <c r="R133" s="28"/>
      <c r="S133" s="49"/>
      <c r="T133" s="38"/>
      <c r="U133" s="19"/>
      <c r="V133" s="30"/>
      <c r="W133" s="31"/>
      <c r="X133" s="32"/>
      <c r="Y133" s="36"/>
      <c r="Z133" s="32"/>
      <c r="AA133" s="36"/>
      <c r="AB133" s="32"/>
      <c r="AC133" s="36"/>
      <c r="AD133" s="36"/>
      <c r="AE133" s="31"/>
      <c r="AF133" s="32"/>
      <c r="AG133" s="36"/>
      <c r="AH133" s="32"/>
      <c r="AI133" s="28"/>
      <c r="AK133" s="49"/>
      <c r="AL133" s="38"/>
      <c r="AM133" s="19"/>
      <c r="AN133" s="30"/>
      <c r="AO133" s="31"/>
      <c r="AP133" s="32"/>
      <c r="AQ133" s="36"/>
      <c r="AR133" s="32"/>
      <c r="AS133" s="36"/>
      <c r="AT133" s="32"/>
      <c r="AU133" s="36"/>
      <c r="AV133" s="36"/>
      <c r="AW133" s="31"/>
      <c r="AX133" s="32"/>
      <c r="AY133" s="36"/>
      <c r="AZ133" s="32"/>
      <c r="BA133" s="28"/>
      <c r="BC133" s="253"/>
      <c r="BD133" s="254"/>
    </row>
    <row r="134" spans="1:56" ht="20.100000000000001" customHeight="1" x14ac:dyDescent="0.2">
      <c r="A134" s="49"/>
      <c r="B134" s="38"/>
      <c r="C134" s="19"/>
      <c r="D134" s="30"/>
      <c r="E134" s="31"/>
      <c r="F134" s="32"/>
      <c r="G134" s="36"/>
      <c r="H134" s="32"/>
      <c r="I134" s="36"/>
      <c r="J134" s="32"/>
      <c r="K134" s="36"/>
      <c r="L134" s="36"/>
      <c r="M134" s="31"/>
      <c r="N134" s="32"/>
      <c r="O134" s="36"/>
      <c r="P134" s="32"/>
      <c r="Q134" s="28"/>
      <c r="R134" s="28"/>
      <c r="S134" s="49"/>
      <c r="T134" s="38"/>
      <c r="U134" s="19"/>
      <c r="V134" s="30"/>
      <c r="W134" s="31"/>
      <c r="X134" s="32"/>
      <c r="Y134" s="36"/>
      <c r="Z134" s="32"/>
      <c r="AA134" s="36"/>
      <c r="AB134" s="32"/>
      <c r="AC134" s="36"/>
      <c r="AD134" s="36"/>
      <c r="AE134" s="31"/>
      <c r="AF134" s="32"/>
      <c r="AG134" s="36"/>
      <c r="AH134" s="32"/>
      <c r="AI134" s="28"/>
      <c r="AK134" s="49"/>
      <c r="AL134" s="38"/>
      <c r="AM134" s="19"/>
      <c r="AN134" s="30"/>
      <c r="AO134" s="31"/>
      <c r="AP134" s="32"/>
      <c r="AQ134" s="36"/>
      <c r="AR134" s="32"/>
      <c r="AS134" s="36"/>
      <c r="AT134" s="32"/>
      <c r="AU134" s="36"/>
      <c r="AV134" s="36"/>
      <c r="AW134" s="31"/>
      <c r="AX134" s="32"/>
      <c r="AY134" s="36"/>
      <c r="AZ134" s="32"/>
      <c r="BA134" s="28"/>
      <c r="BC134" s="253"/>
      <c r="BD134" s="254"/>
    </row>
    <row r="135" spans="1:56" ht="20.100000000000001" customHeight="1" x14ac:dyDescent="0.2">
      <c r="A135" s="49"/>
      <c r="B135" s="38"/>
      <c r="C135" s="19"/>
      <c r="D135" s="30"/>
      <c r="E135" s="33"/>
      <c r="F135" s="30"/>
      <c r="G135" s="28"/>
      <c r="H135" s="30"/>
      <c r="I135" s="28"/>
      <c r="J135" s="30"/>
      <c r="K135" s="28"/>
      <c r="L135" s="28"/>
      <c r="M135" s="33"/>
      <c r="N135" s="30"/>
      <c r="O135" s="28"/>
      <c r="P135" s="30"/>
      <c r="Q135" s="28"/>
      <c r="R135" s="28"/>
      <c r="S135" s="49"/>
      <c r="T135" s="38"/>
      <c r="U135" s="19"/>
      <c r="V135" s="30"/>
      <c r="W135" s="33"/>
      <c r="X135" s="30"/>
      <c r="Y135" s="28"/>
      <c r="Z135" s="30"/>
      <c r="AA135" s="28"/>
      <c r="AB135" s="30"/>
      <c r="AC135" s="28"/>
      <c r="AD135" s="28"/>
      <c r="AE135" s="33"/>
      <c r="AF135" s="30"/>
      <c r="AG135" s="28"/>
      <c r="AH135" s="30"/>
      <c r="AI135" s="28"/>
      <c r="AK135" s="49"/>
      <c r="AL135" s="38"/>
      <c r="AM135" s="19"/>
      <c r="AN135" s="30"/>
      <c r="AO135" s="33"/>
      <c r="AP135" s="30"/>
      <c r="AQ135" s="28"/>
      <c r="AR135" s="30"/>
      <c r="AS135" s="28"/>
      <c r="AT135" s="30"/>
      <c r="AU135" s="28"/>
      <c r="AV135" s="28"/>
      <c r="AW135" s="33"/>
      <c r="AX135" s="30"/>
      <c r="AY135" s="28"/>
      <c r="AZ135" s="30"/>
      <c r="BA135" s="28"/>
      <c r="BC135" s="253"/>
      <c r="BD135" s="254"/>
    </row>
    <row r="136" spans="1:56" ht="20.100000000000001" customHeight="1" x14ac:dyDescent="0.2">
      <c r="A136" s="49"/>
      <c r="B136" s="38"/>
      <c r="C136" s="19"/>
      <c r="D136" s="30"/>
      <c r="E136" s="31"/>
      <c r="F136" s="32"/>
      <c r="G136" s="36"/>
      <c r="H136" s="32"/>
      <c r="I136" s="36"/>
      <c r="J136" s="32"/>
      <c r="K136" s="36"/>
      <c r="L136" s="36"/>
      <c r="M136" s="31"/>
      <c r="N136" s="32"/>
      <c r="O136" s="36"/>
      <c r="P136" s="32"/>
      <c r="Q136" s="28"/>
      <c r="R136" s="28"/>
      <c r="S136" s="49"/>
      <c r="T136" s="38"/>
      <c r="U136" s="19"/>
      <c r="V136" s="30"/>
      <c r="W136" s="31"/>
      <c r="X136" s="32"/>
      <c r="Y136" s="36"/>
      <c r="Z136" s="32"/>
      <c r="AA136" s="36"/>
      <c r="AB136" s="32"/>
      <c r="AC136" s="36"/>
      <c r="AD136" s="36"/>
      <c r="AE136" s="31"/>
      <c r="AF136" s="32"/>
      <c r="AG136" s="36"/>
      <c r="AH136" s="32"/>
      <c r="AI136" s="28"/>
      <c r="AK136" s="49"/>
      <c r="AL136" s="38"/>
      <c r="AM136" s="19"/>
      <c r="AN136" s="30"/>
      <c r="AO136" s="31"/>
      <c r="AP136" s="32"/>
      <c r="AQ136" s="36"/>
      <c r="AR136" s="32"/>
      <c r="AS136" s="36"/>
      <c r="AT136" s="32"/>
      <c r="AU136" s="36"/>
      <c r="AV136" s="36"/>
      <c r="AW136" s="31"/>
      <c r="AX136" s="32"/>
      <c r="AY136" s="36"/>
      <c r="AZ136" s="32"/>
      <c r="BA136" s="28"/>
      <c r="BC136" s="253"/>
      <c r="BD136" s="254"/>
    </row>
    <row r="137" spans="1:56" ht="20.100000000000001" customHeight="1" x14ac:dyDescent="0.2">
      <c r="A137" s="49"/>
      <c r="B137" s="38"/>
      <c r="C137" s="19"/>
      <c r="D137" s="30"/>
      <c r="E137" s="31"/>
      <c r="F137" s="32"/>
      <c r="G137" s="36"/>
      <c r="H137" s="32"/>
      <c r="I137" s="36"/>
      <c r="J137" s="32"/>
      <c r="K137" s="36"/>
      <c r="L137" s="36"/>
      <c r="M137" s="31"/>
      <c r="N137" s="32"/>
      <c r="O137" s="36"/>
      <c r="P137" s="32"/>
      <c r="Q137" s="28"/>
      <c r="R137" s="28"/>
      <c r="S137" s="49"/>
      <c r="T137" s="38"/>
      <c r="U137" s="19"/>
      <c r="V137" s="30"/>
      <c r="W137" s="31"/>
      <c r="X137" s="32"/>
      <c r="Y137" s="36"/>
      <c r="Z137" s="32"/>
      <c r="AA137" s="36"/>
      <c r="AB137" s="32"/>
      <c r="AC137" s="36"/>
      <c r="AD137" s="36"/>
      <c r="AE137" s="31"/>
      <c r="AF137" s="32"/>
      <c r="AG137" s="36"/>
      <c r="AH137" s="32"/>
      <c r="AI137" s="28"/>
      <c r="AK137" s="49"/>
      <c r="AL137" s="38"/>
      <c r="AM137" s="19"/>
      <c r="AN137" s="30"/>
      <c r="AO137" s="31"/>
      <c r="AP137" s="32"/>
      <c r="AQ137" s="36"/>
      <c r="AR137" s="32"/>
      <c r="AS137" s="36"/>
      <c r="AT137" s="32"/>
      <c r="AU137" s="36"/>
      <c r="AV137" s="36"/>
      <c r="AW137" s="31"/>
      <c r="AX137" s="32"/>
      <c r="AY137" s="36"/>
      <c r="AZ137" s="32"/>
      <c r="BA137" s="28"/>
      <c r="BC137" s="253"/>
      <c r="BD137" s="254"/>
    </row>
    <row r="138" spans="1:56" ht="20.100000000000001" customHeight="1" x14ac:dyDescent="0.2">
      <c r="A138" s="49"/>
      <c r="B138" s="38"/>
      <c r="C138" s="19"/>
      <c r="D138" s="30"/>
      <c r="E138" s="33"/>
      <c r="F138" s="30"/>
      <c r="G138" s="28"/>
      <c r="H138" s="30"/>
      <c r="I138" s="28"/>
      <c r="J138" s="30"/>
      <c r="K138" s="28"/>
      <c r="L138" s="28"/>
      <c r="M138" s="33"/>
      <c r="N138" s="30"/>
      <c r="O138" s="28"/>
      <c r="P138" s="30"/>
      <c r="Q138" s="28"/>
      <c r="R138" s="28"/>
      <c r="S138" s="49"/>
      <c r="T138" s="38"/>
      <c r="U138" s="19"/>
      <c r="V138" s="30"/>
      <c r="W138" s="33"/>
      <c r="X138" s="30"/>
      <c r="Y138" s="28"/>
      <c r="Z138" s="30"/>
      <c r="AA138" s="28"/>
      <c r="AB138" s="30"/>
      <c r="AC138" s="28"/>
      <c r="AD138" s="28"/>
      <c r="AE138" s="33"/>
      <c r="AF138" s="30"/>
      <c r="AG138" s="28"/>
      <c r="AH138" s="30"/>
      <c r="AI138" s="28"/>
      <c r="AK138" s="49"/>
      <c r="AL138" s="38"/>
      <c r="AM138" s="19"/>
      <c r="AN138" s="30"/>
      <c r="AO138" s="33"/>
      <c r="AP138" s="30"/>
      <c r="AQ138" s="28"/>
      <c r="AR138" s="30"/>
      <c r="AS138" s="28"/>
      <c r="AT138" s="30"/>
      <c r="AU138" s="28"/>
      <c r="AV138" s="28"/>
      <c r="AW138" s="33"/>
      <c r="AX138" s="30"/>
      <c r="AY138" s="28"/>
      <c r="AZ138" s="30"/>
      <c r="BA138" s="28"/>
      <c r="BC138" s="253"/>
      <c r="BD138" s="254"/>
    </row>
    <row r="139" spans="1:56" ht="20.100000000000001" customHeight="1" x14ac:dyDescent="0.2">
      <c r="A139" s="49"/>
      <c r="B139" s="38"/>
      <c r="C139" s="19"/>
      <c r="D139" s="30"/>
      <c r="E139" s="31"/>
      <c r="F139" s="32"/>
      <c r="G139" s="36"/>
      <c r="H139" s="32"/>
      <c r="I139" s="36"/>
      <c r="J139" s="32"/>
      <c r="K139" s="36"/>
      <c r="L139" s="36"/>
      <c r="M139" s="31"/>
      <c r="N139" s="32"/>
      <c r="O139" s="36"/>
      <c r="P139" s="32"/>
      <c r="Q139" s="28"/>
      <c r="R139" s="28"/>
      <c r="S139" s="49"/>
      <c r="T139" s="38"/>
      <c r="U139" s="19"/>
      <c r="V139" s="30"/>
      <c r="W139" s="31"/>
      <c r="X139" s="32"/>
      <c r="Y139" s="36"/>
      <c r="Z139" s="32"/>
      <c r="AA139" s="36"/>
      <c r="AB139" s="32"/>
      <c r="AC139" s="36"/>
      <c r="AD139" s="36"/>
      <c r="AE139" s="31"/>
      <c r="AF139" s="32"/>
      <c r="AG139" s="36"/>
      <c r="AH139" s="32"/>
      <c r="AI139" s="28"/>
      <c r="AK139" s="49"/>
      <c r="AL139" s="38"/>
      <c r="AM139" s="19"/>
      <c r="AN139" s="30"/>
      <c r="AO139" s="31"/>
      <c r="AP139" s="32"/>
      <c r="AQ139" s="36"/>
      <c r="AR139" s="32"/>
      <c r="AS139" s="36"/>
      <c r="AT139" s="32"/>
      <c r="AU139" s="36"/>
      <c r="AV139" s="36"/>
      <c r="AW139" s="31"/>
      <c r="AX139" s="32"/>
      <c r="AY139" s="36"/>
      <c r="AZ139" s="32"/>
      <c r="BA139" s="28"/>
      <c r="BC139" s="253"/>
      <c r="BD139" s="254"/>
    </row>
    <row r="140" spans="1:56" ht="20.100000000000001" customHeight="1" x14ac:dyDescent="0.2">
      <c r="A140" s="49"/>
      <c r="B140" s="38"/>
      <c r="C140" s="19"/>
      <c r="D140" s="30"/>
      <c r="E140" s="33"/>
      <c r="F140" s="30"/>
      <c r="G140" s="28"/>
      <c r="H140" s="30"/>
      <c r="I140" s="28"/>
      <c r="J140" s="30"/>
      <c r="K140" s="28"/>
      <c r="L140" s="28"/>
      <c r="M140" s="33"/>
      <c r="N140" s="30"/>
      <c r="O140" s="28"/>
      <c r="P140" s="30"/>
      <c r="Q140" s="28"/>
      <c r="R140" s="28"/>
      <c r="S140" s="49"/>
      <c r="T140" s="38"/>
      <c r="U140" s="19"/>
      <c r="V140" s="30"/>
      <c r="W140" s="33"/>
      <c r="X140" s="30"/>
      <c r="Y140" s="28"/>
      <c r="Z140" s="30"/>
      <c r="AA140" s="28"/>
      <c r="AB140" s="30"/>
      <c r="AC140" s="28"/>
      <c r="AD140" s="28"/>
      <c r="AE140" s="33"/>
      <c r="AF140" s="30"/>
      <c r="AG140" s="28"/>
      <c r="AH140" s="30"/>
      <c r="AI140" s="28"/>
      <c r="AK140" s="49"/>
      <c r="AL140" s="38"/>
      <c r="AM140" s="19"/>
      <c r="AN140" s="30"/>
      <c r="AO140" s="33"/>
      <c r="AP140" s="30"/>
      <c r="AQ140" s="28"/>
      <c r="AR140" s="30"/>
      <c r="AS140" s="28"/>
      <c r="AT140" s="30"/>
      <c r="AU140" s="28"/>
      <c r="AV140" s="28"/>
      <c r="AW140" s="33"/>
      <c r="AX140" s="30"/>
      <c r="AY140" s="28"/>
      <c r="AZ140" s="30"/>
      <c r="BA140" s="28"/>
      <c r="BC140" s="253"/>
      <c r="BD140" s="254"/>
    </row>
    <row r="141" spans="1:56" ht="20.100000000000001" customHeight="1" x14ac:dyDescent="0.2">
      <c r="A141" s="49"/>
      <c r="B141" s="38"/>
      <c r="C141" s="19"/>
      <c r="D141" s="30"/>
      <c r="E141" s="31"/>
      <c r="F141" s="32"/>
      <c r="G141" s="36"/>
      <c r="H141" s="32"/>
      <c r="I141" s="36"/>
      <c r="J141" s="32"/>
      <c r="K141" s="36"/>
      <c r="L141" s="36"/>
      <c r="M141" s="31"/>
      <c r="N141" s="32"/>
      <c r="O141" s="36"/>
      <c r="P141" s="32"/>
      <c r="Q141" s="28"/>
      <c r="R141" s="28"/>
      <c r="S141" s="49"/>
      <c r="T141" s="38"/>
      <c r="U141" s="19"/>
      <c r="V141" s="30"/>
      <c r="W141" s="31"/>
      <c r="X141" s="32"/>
      <c r="Y141" s="36"/>
      <c r="Z141" s="32"/>
      <c r="AA141" s="36"/>
      <c r="AB141" s="32"/>
      <c r="AC141" s="36"/>
      <c r="AD141" s="36"/>
      <c r="AE141" s="31"/>
      <c r="AF141" s="32"/>
      <c r="AG141" s="36"/>
      <c r="AH141" s="32"/>
      <c r="AI141" s="28"/>
      <c r="AK141" s="49"/>
      <c r="AL141" s="38"/>
      <c r="AM141" s="19"/>
      <c r="AN141" s="30"/>
      <c r="AO141" s="31"/>
      <c r="AP141" s="32"/>
      <c r="AQ141" s="36"/>
      <c r="AR141" s="32"/>
      <c r="AS141" s="36"/>
      <c r="AT141" s="32"/>
      <c r="AU141" s="36"/>
      <c r="AV141" s="36"/>
      <c r="AW141" s="31"/>
      <c r="AX141" s="32"/>
      <c r="AY141" s="36"/>
      <c r="AZ141" s="32"/>
      <c r="BA141" s="28"/>
      <c r="BC141" s="253"/>
      <c r="BD141" s="254"/>
    </row>
    <row r="142" spans="1:56" ht="20.100000000000001" customHeight="1" x14ac:dyDescent="0.2">
      <c r="A142" s="49"/>
      <c r="B142" s="38"/>
      <c r="C142" s="19"/>
      <c r="D142" s="30"/>
      <c r="E142" s="37"/>
      <c r="F142" s="30"/>
      <c r="G142" s="28"/>
      <c r="H142" s="30"/>
      <c r="I142" s="28"/>
      <c r="J142" s="30"/>
      <c r="K142" s="28"/>
      <c r="L142" s="28"/>
      <c r="M142" s="33"/>
      <c r="N142" s="30"/>
      <c r="O142" s="28"/>
      <c r="P142" s="30"/>
      <c r="Q142" s="28"/>
      <c r="R142" s="28"/>
      <c r="S142" s="49"/>
      <c r="T142" s="38"/>
      <c r="U142" s="19"/>
      <c r="V142" s="30"/>
      <c r="W142" s="37"/>
      <c r="X142" s="30"/>
      <c r="Y142" s="28"/>
      <c r="Z142" s="30"/>
      <c r="AA142" s="28"/>
      <c r="AB142" s="30"/>
      <c r="AC142" s="28"/>
      <c r="AD142" s="28"/>
      <c r="AE142" s="33"/>
      <c r="AF142" s="30"/>
      <c r="AG142" s="28"/>
      <c r="AH142" s="30"/>
      <c r="AI142" s="28"/>
      <c r="AK142" s="49"/>
      <c r="AL142" s="38"/>
      <c r="AM142" s="19"/>
      <c r="AN142" s="30"/>
      <c r="AO142" s="37"/>
      <c r="AP142" s="30"/>
      <c r="AQ142" s="28"/>
      <c r="AR142" s="30"/>
      <c r="AS142" s="28"/>
      <c r="AT142" s="30"/>
      <c r="AU142" s="28"/>
      <c r="AV142" s="28"/>
      <c r="AW142" s="33"/>
      <c r="AX142" s="30"/>
      <c r="AY142" s="28"/>
      <c r="AZ142" s="30"/>
      <c r="BA142" s="28"/>
      <c r="BC142" s="253"/>
      <c r="BD142" s="254"/>
    </row>
    <row r="143" spans="1:56" ht="20.100000000000001" customHeight="1" x14ac:dyDescent="0.2">
      <c r="A143" s="49"/>
      <c r="B143" s="38"/>
      <c r="C143" s="19"/>
      <c r="D143" s="30"/>
      <c r="E143" s="33"/>
      <c r="F143" s="32"/>
      <c r="G143" s="36"/>
      <c r="H143" s="32"/>
      <c r="I143" s="36"/>
      <c r="J143" s="32"/>
      <c r="K143" s="36"/>
      <c r="L143" s="36"/>
      <c r="M143" s="31"/>
      <c r="N143" s="32"/>
      <c r="O143" s="36"/>
      <c r="P143" s="32"/>
      <c r="Q143" s="28"/>
      <c r="R143" s="28"/>
      <c r="S143" s="49"/>
      <c r="T143" s="38"/>
      <c r="U143" s="19"/>
      <c r="V143" s="30"/>
      <c r="W143" s="33"/>
      <c r="X143" s="32"/>
      <c r="Y143" s="36"/>
      <c r="Z143" s="32"/>
      <c r="AA143" s="36"/>
      <c r="AB143" s="32"/>
      <c r="AC143" s="36"/>
      <c r="AD143" s="36"/>
      <c r="AE143" s="31"/>
      <c r="AF143" s="32"/>
      <c r="AG143" s="36"/>
      <c r="AH143" s="32"/>
      <c r="AI143" s="28"/>
      <c r="AK143" s="49"/>
      <c r="AL143" s="38"/>
      <c r="AM143" s="19"/>
      <c r="AN143" s="30"/>
      <c r="AO143" s="33"/>
      <c r="AP143" s="32"/>
      <c r="AQ143" s="36"/>
      <c r="AR143" s="32"/>
      <c r="AS143" s="36"/>
      <c r="AT143" s="32"/>
      <c r="AU143" s="36"/>
      <c r="AV143" s="36"/>
      <c r="AW143" s="31"/>
      <c r="AX143" s="32"/>
      <c r="AY143" s="36"/>
      <c r="AZ143" s="32"/>
      <c r="BA143" s="28"/>
      <c r="BC143" s="253"/>
      <c r="BD143" s="254"/>
    </row>
    <row r="144" spans="1:56" ht="20.100000000000001" customHeight="1" x14ac:dyDescent="0.2">
      <c r="A144" s="49"/>
      <c r="B144" s="38"/>
      <c r="C144" s="19"/>
      <c r="D144" s="30"/>
      <c r="E144" s="35"/>
      <c r="F144" s="30"/>
      <c r="G144" s="28"/>
      <c r="H144" s="30"/>
      <c r="I144" s="28"/>
      <c r="J144" s="30"/>
      <c r="K144" s="28"/>
      <c r="L144" s="28"/>
      <c r="M144" s="33"/>
      <c r="N144" s="30"/>
      <c r="O144" s="28"/>
      <c r="P144" s="30"/>
      <c r="Q144" s="28"/>
      <c r="R144" s="28"/>
      <c r="S144" s="49"/>
      <c r="T144" s="38"/>
      <c r="U144" s="19"/>
      <c r="V144" s="30"/>
      <c r="W144" s="35"/>
      <c r="X144" s="30"/>
      <c r="Y144" s="28"/>
      <c r="Z144" s="30"/>
      <c r="AA144" s="28"/>
      <c r="AB144" s="30"/>
      <c r="AC144" s="28"/>
      <c r="AD144" s="28"/>
      <c r="AE144" s="33"/>
      <c r="AF144" s="30"/>
      <c r="AG144" s="28"/>
      <c r="AH144" s="30"/>
      <c r="AI144" s="28"/>
      <c r="AK144" s="49"/>
      <c r="AL144" s="38"/>
      <c r="AM144" s="19"/>
      <c r="AN144" s="30"/>
      <c r="AO144" s="35"/>
      <c r="AP144" s="30"/>
      <c r="AQ144" s="28"/>
      <c r="AR144" s="30"/>
      <c r="AS144" s="28"/>
      <c r="AT144" s="30"/>
      <c r="AU144" s="28"/>
      <c r="AV144" s="28"/>
      <c r="AW144" s="33"/>
      <c r="AX144" s="30"/>
      <c r="AY144" s="28"/>
      <c r="AZ144" s="30"/>
      <c r="BA144" s="28"/>
      <c r="BC144" s="253"/>
      <c r="BD144" s="254"/>
    </row>
    <row r="145" spans="1:79" ht="20.100000000000001" customHeight="1" x14ac:dyDescent="0.2">
      <c r="A145" s="49"/>
      <c r="B145" s="38"/>
      <c r="C145" s="19"/>
      <c r="D145" s="30"/>
      <c r="E145" s="31"/>
      <c r="F145" s="32"/>
      <c r="G145" s="36"/>
      <c r="H145" s="32"/>
      <c r="I145" s="36"/>
      <c r="J145" s="32"/>
      <c r="K145" s="36"/>
      <c r="L145" s="36"/>
      <c r="M145" s="31"/>
      <c r="N145" s="32"/>
      <c r="O145" s="36"/>
      <c r="P145" s="32"/>
      <c r="Q145" s="28"/>
      <c r="R145" s="28"/>
      <c r="S145" s="49"/>
      <c r="T145" s="38"/>
      <c r="U145" s="19"/>
      <c r="V145" s="30"/>
      <c r="W145" s="31"/>
      <c r="X145" s="32"/>
      <c r="Y145" s="36"/>
      <c r="Z145" s="32"/>
      <c r="AA145" s="36"/>
      <c r="AB145" s="32"/>
      <c r="AC145" s="36"/>
      <c r="AD145" s="36"/>
      <c r="AE145" s="31"/>
      <c r="AF145" s="32"/>
      <c r="AG145" s="36"/>
      <c r="AH145" s="32"/>
      <c r="AI145" s="28"/>
      <c r="AK145" s="49"/>
      <c r="AL145" s="38"/>
      <c r="AM145" s="19"/>
      <c r="AN145" s="30"/>
      <c r="AO145" s="31"/>
      <c r="AP145" s="32"/>
      <c r="AQ145" s="36"/>
      <c r="AR145" s="32"/>
      <c r="AS145" s="36"/>
      <c r="AT145" s="32"/>
      <c r="AU145" s="36"/>
      <c r="AV145" s="36"/>
      <c r="AW145" s="31"/>
      <c r="AX145" s="32"/>
      <c r="AY145" s="36"/>
      <c r="AZ145" s="32"/>
      <c r="BA145" s="28"/>
      <c r="BC145" s="253"/>
      <c r="BD145" s="254"/>
    </row>
    <row r="146" spans="1:79" ht="7.5" customHeight="1" x14ac:dyDescent="0.2">
      <c r="A146" s="19"/>
      <c r="B146" s="19"/>
      <c r="C146" s="19"/>
      <c r="D146" s="28"/>
      <c r="E146" s="28"/>
      <c r="F146" s="28"/>
      <c r="G146" s="28"/>
      <c r="H146" s="28"/>
      <c r="I146" s="28"/>
      <c r="J146" s="28"/>
      <c r="K146" s="28"/>
      <c r="L146" s="28"/>
      <c r="M146" s="28"/>
      <c r="N146" s="28"/>
      <c r="O146" s="28"/>
      <c r="P146" s="28"/>
      <c r="Q146" s="28"/>
      <c r="R146" s="28"/>
      <c r="S146" s="19"/>
      <c r="T146" s="19"/>
      <c r="U146" s="19"/>
      <c r="V146" s="28"/>
      <c r="W146" s="28"/>
      <c r="X146" s="28"/>
      <c r="Y146" s="28"/>
      <c r="Z146" s="28"/>
      <c r="AA146" s="28"/>
      <c r="AB146" s="28"/>
      <c r="AC146" s="28"/>
      <c r="AD146" s="28"/>
      <c r="AE146" s="28"/>
      <c r="AF146" s="28"/>
      <c r="AG146" s="28"/>
      <c r="AH146" s="28"/>
      <c r="AI146" s="28"/>
      <c r="AJ146" s="19"/>
      <c r="AK146" s="19"/>
      <c r="AL146" s="19"/>
      <c r="AM146" s="19"/>
      <c r="AN146" s="19"/>
      <c r="AO146" s="28"/>
      <c r="AP146" s="28"/>
      <c r="AQ146" s="28"/>
      <c r="AR146" s="28"/>
      <c r="AS146" s="39"/>
      <c r="AT146" s="40"/>
      <c r="AU146" s="40"/>
      <c r="AV146" s="40"/>
      <c r="AW146" s="40"/>
      <c r="AX146" s="40"/>
      <c r="AY146" s="40"/>
      <c r="AZ146" s="40"/>
      <c r="BA146" s="40"/>
      <c r="BB146" s="22"/>
    </row>
    <row r="147" spans="1:79" ht="7.5"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19"/>
    </row>
    <row r="148" spans="1:79" ht="8.25" customHeight="1" x14ac:dyDescent="0.2">
      <c r="AK148" s="19"/>
      <c r="AL148" s="19"/>
      <c r="AM148" s="19"/>
      <c r="AN148" s="19"/>
      <c r="AO148" s="19"/>
      <c r="AP148" s="19"/>
      <c r="AQ148" s="19"/>
      <c r="AR148" s="19"/>
      <c r="AS148" s="19"/>
      <c r="AT148" s="19"/>
      <c r="AU148" s="19"/>
      <c r="AV148" s="19"/>
      <c r="AW148" s="19"/>
      <c r="AX148" s="19"/>
      <c r="AY148" s="19"/>
      <c r="AZ148" s="19"/>
      <c r="BA148" s="19"/>
    </row>
    <row r="149" spans="1:79" ht="12.75" customHeight="1" x14ac:dyDescent="0.2">
      <c r="A149" s="197" t="s">
        <v>94</v>
      </c>
      <c r="B149" s="198"/>
      <c r="C149" s="20"/>
      <c r="D149" s="174" t="s">
        <v>0</v>
      </c>
      <c r="E149" s="175"/>
      <c r="F149" s="175"/>
      <c r="G149" s="175"/>
      <c r="H149" s="175"/>
      <c r="I149" s="175"/>
      <c r="J149" s="175"/>
      <c r="K149" s="175"/>
      <c r="L149" s="175"/>
      <c r="M149" s="176"/>
      <c r="N149" s="195">
        <f>IFERROR(VLOOKUP(A149,'Qualabtoleranzen&amp;Einheiten'!$B$6:$E$200,2,FALSE),"")</f>
        <v>0.21</v>
      </c>
      <c r="O149" s="195"/>
      <c r="P149" s="195"/>
      <c r="Q149" s="196"/>
      <c r="R149" s="21"/>
      <c r="S149" s="197" t="s">
        <v>94</v>
      </c>
      <c r="T149" s="198"/>
      <c r="U149" s="20"/>
      <c r="V149" s="174" t="s">
        <v>0</v>
      </c>
      <c r="W149" s="175"/>
      <c r="X149" s="175"/>
      <c r="Y149" s="175"/>
      <c r="Z149" s="175"/>
      <c r="AA149" s="175"/>
      <c r="AB149" s="175"/>
      <c r="AC149" s="175"/>
      <c r="AD149" s="175"/>
      <c r="AE149" s="176"/>
      <c r="AF149" s="195">
        <f>IFERROR(VLOOKUP(S149,'Qualabtoleranzen&amp;Einheiten'!$B$6:$E$200,2,FALSE),"")</f>
        <v>0.21</v>
      </c>
      <c r="AG149" s="195"/>
      <c r="AH149" s="195"/>
      <c r="AI149" s="196"/>
      <c r="AK149" s="197" t="s">
        <v>94</v>
      </c>
      <c r="AL149" s="198"/>
      <c r="AM149" s="20"/>
      <c r="AN149" s="174" t="s">
        <v>0</v>
      </c>
      <c r="AO149" s="175"/>
      <c r="AP149" s="175"/>
      <c r="AQ149" s="175"/>
      <c r="AR149" s="175"/>
      <c r="AS149" s="175"/>
      <c r="AT149" s="175"/>
      <c r="AU149" s="175"/>
      <c r="AV149" s="175"/>
      <c r="AW149" s="176"/>
      <c r="AX149" s="195">
        <f>IFERROR(VLOOKUP(AK149,'Qualabtoleranzen&amp;Einheiten'!$B$6:$E$200,2,FALSE),"")</f>
        <v>0.21</v>
      </c>
      <c r="AY149" s="195"/>
      <c r="AZ149" s="195"/>
      <c r="BA149" s="196"/>
    </row>
    <row r="150" spans="1:79" ht="12.75" customHeight="1" x14ac:dyDescent="0.2">
      <c r="A150" s="199"/>
      <c r="B150" s="200"/>
      <c r="C150" s="20"/>
      <c r="D150" s="174" t="s">
        <v>8</v>
      </c>
      <c r="E150" s="175"/>
      <c r="F150" s="175"/>
      <c r="G150" s="175"/>
      <c r="H150" s="175"/>
      <c r="I150" s="175"/>
      <c r="J150" s="175"/>
      <c r="K150" s="175"/>
      <c r="L150" s="175"/>
      <c r="M150" s="176"/>
      <c r="N150" s="201">
        <f>IFERROR(VLOOKUP(A149,'Qualabtoleranzen&amp;Einheiten'!$B$6:$E$200,3,FALSE),"")</f>
        <v>0.21</v>
      </c>
      <c r="O150" s="201"/>
      <c r="P150" s="201"/>
      <c r="Q150" s="202"/>
      <c r="R150" s="21"/>
      <c r="S150" s="199"/>
      <c r="T150" s="200"/>
      <c r="U150" s="20"/>
      <c r="V150" s="174" t="s">
        <v>8</v>
      </c>
      <c r="W150" s="175"/>
      <c r="X150" s="175"/>
      <c r="Y150" s="175"/>
      <c r="Z150" s="175"/>
      <c r="AA150" s="175"/>
      <c r="AB150" s="175"/>
      <c r="AC150" s="175"/>
      <c r="AD150" s="175"/>
      <c r="AE150" s="176"/>
      <c r="AF150" s="201">
        <f>IFERROR(VLOOKUP(S149,'Qualabtoleranzen&amp;Einheiten'!$B$6:$E$200,3,FALSE),"")</f>
        <v>0.21</v>
      </c>
      <c r="AG150" s="201"/>
      <c r="AH150" s="201"/>
      <c r="AI150" s="202"/>
      <c r="AK150" s="199"/>
      <c r="AL150" s="200"/>
      <c r="AM150" s="20"/>
      <c r="AN150" s="174" t="s">
        <v>8</v>
      </c>
      <c r="AO150" s="175"/>
      <c r="AP150" s="175"/>
      <c r="AQ150" s="175"/>
      <c r="AR150" s="175"/>
      <c r="AS150" s="175"/>
      <c r="AT150" s="175"/>
      <c r="AU150" s="175"/>
      <c r="AV150" s="175"/>
      <c r="AW150" s="176"/>
      <c r="AX150" s="201">
        <f>IFERROR(VLOOKUP(AK149,'Qualabtoleranzen&amp;Einheiten'!$B$6:$E$200,3,FALSE),"")</f>
        <v>0.21</v>
      </c>
      <c r="AY150" s="201"/>
      <c r="AZ150" s="201"/>
      <c r="BA150" s="202"/>
    </row>
    <row r="151" spans="1:79" s="24" customFormat="1" ht="12.75" customHeight="1" x14ac:dyDescent="0.2">
      <c r="A151" s="236" t="s">
        <v>272</v>
      </c>
      <c r="B151" s="237"/>
      <c r="C151" s="20"/>
      <c r="D151" s="177" t="str">
        <f>IF(AND($V$4="Eine Vorlage zur Zielwertermittlung",NOT(L151="----------")),"neuer Zielwert",IF(NOT($V$4="Eine Vorlage zur Zielwertermittlung"),"Zielwert",""))</f>
        <v>Zielwert</v>
      </c>
      <c r="E151" s="178"/>
      <c r="F151" s="178"/>
      <c r="G151" s="178"/>
      <c r="H151" s="178"/>
      <c r="I151" s="178"/>
      <c r="J151" s="178"/>
      <c r="K151" s="179"/>
      <c r="L151" s="182">
        <v>1500</v>
      </c>
      <c r="M151" s="182"/>
      <c r="N151" s="182"/>
      <c r="O151" s="192" t="str">
        <f>IFERROR(VLOOKUP(A149,'Qualabtoleranzen&amp;Einheiten'!$B$6:$E$200,4,FALSE),"Einheit")</f>
        <v>ng/ml</v>
      </c>
      <c r="P151" s="193"/>
      <c r="Q151" s="194"/>
      <c r="R151" s="21"/>
      <c r="S151" s="203" t="s">
        <v>283</v>
      </c>
      <c r="T151" s="207"/>
      <c r="U151" s="20"/>
      <c r="V151" s="177" t="str">
        <f>IF(AND($V$4="Eine Vorlage zur Zielwertermittlung",NOT(AD151="----------")),"neuer Zielwert",IF(NOT($V$4="Eine Vorlage zur Zielwertermittlung"),"Zielwert",""))</f>
        <v>Zielwert</v>
      </c>
      <c r="W151" s="178"/>
      <c r="X151" s="178"/>
      <c r="Y151" s="178"/>
      <c r="Z151" s="178"/>
      <c r="AA151" s="178"/>
      <c r="AB151" s="178"/>
      <c r="AC151" s="179"/>
      <c r="AD151" s="182">
        <v>1600</v>
      </c>
      <c r="AE151" s="182"/>
      <c r="AF151" s="182"/>
      <c r="AG151" s="192" t="str">
        <f>IFERROR(VLOOKUP(S149,'Qualabtoleranzen&amp;Einheiten'!$B$6:$E$200,4,FALSE),"Einheit")</f>
        <v>ng/ml</v>
      </c>
      <c r="AH151" s="193"/>
      <c r="AI151" s="194"/>
      <c r="AJ151" s="17"/>
      <c r="AK151" s="191" t="s">
        <v>273</v>
      </c>
      <c r="AL151" s="186"/>
      <c r="AM151" s="20"/>
      <c r="AN151" s="177" t="str">
        <f>IF(AND($V$4="Eine Vorlage zur Zielwertermittlung",NOT(AV151="----------")),"neuer Zielwert",IF(NOT($V$4="Eine Vorlage zur Zielwertermittlung"),"Zielwert",""))</f>
        <v>Zielwert</v>
      </c>
      <c r="AO151" s="178"/>
      <c r="AP151" s="178"/>
      <c r="AQ151" s="178"/>
      <c r="AR151" s="178"/>
      <c r="AS151" s="178"/>
      <c r="AT151" s="178"/>
      <c r="AU151" s="179"/>
      <c r="AV151" s="182">
        <v>1550</v>
      </c>
      <c r="AW151" s="182"/>
      <c r="AX151" s="182"/>
      <c r="AY151" s="192" t="str">
        <f>IFERROR(VLOOKUP(AK149,'Qualabtoleranzen&amp;Einheiten'!$B$6:$E$200,4,FALSE),"Einheit")</f>
        <v>ng/ml</v>
      </c>
      <c r="AZ151" s="193"/>
      <c r="BA151" s="194"/>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row>
    <row r="152" spans="1:79" s="24" customFormat="1" ht="12.75" customHeight="1" x14ac:dyDescent="0.2">
      <c r="A152" s="238"/>
      <c r="B152" s="239"/>
      <c r="C152" s="20"/>
      <c r="D152" s="183" t="str">
        <f>IF(L152="","","Standardabweichung")</f>
        <v>Standardabweichung</v>
      </c>
      <c r="E152" s="183"/>
      <c r="F152" s="183"/>
      <c r="G152" s="183"/>
      <c r="H152" s="183"/>
      <c r="I152" s="183"/>
      <c r="J152" s="183"/>
      <c r="K152" s="183"/>
      <c r="L152" s="184">
        <f>IF(J155="","",ROUND(IF(AND($V$4="Eine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105</v>
      </c>
      <c r="M152" s="184"/>
      <c r="N152" s="184"/>
      <c r="O152" s="180" t="str">
        <f>IF(L152="","",O151)</f>
        <v>ng/ml</v>
      </c>
      <c r="P152" s="180"/>
      <c r="Q152" s="180"/>
      <c r="R152" s="21"/>
      <c r="S152" s="208"/>
      <c r="T152" s="209"/>
      <c r="U152" s="20"/>
      <c r="V152" s="183" t="str">
        <f>IF(AD152="","","Standardabweichung")</f>
        <v>Standardabweichung</v>
      </c>
      <c r="W152" s="183"/>
      <c r="X152" s="183"/>
      <c r="Y152" s="183"/>
      <c r="Z152" s="183"/>
      <c r="AA152" s="183"/>
      <c r="AB152" s="183"/>
      <c r="AC152" s="183"/>
      <c r="AD152" s="184">
        <f>IF(AB155="","",ROUND(IF(AND($V$4="Eine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112</v>
      </c>
      <c r="AE152" s="184"/>
      <c r="AF152" s="184"/>
      <c r="AG152" s="180" t="str">
        <f>IF(AD152="","",AG151)</f>
        <v>ng/ml</v>
      </c>
      <c r="AH152" s="180"/>
      <c r="AI152" s="180"/>
      <c r="AJ152" s="17"/>
      <c r="AK152" s="187"/>
      <c r="AL152" s="188"/>
      <c r="AM152" s="20"/>
      <c r="AN152" s="183" t="str">
        <f>IF(AV152="","","Standardabweichung")</f>
        <v>Standardabweichung</v>
      </c>
      <c r="AO152" s="183"/>
      <c r="AP152" s="183"/>
      <c r="AQ152" s="183"/>
      <c r="AR152" s="183"/>
      <c r="AS152" s="183"/>
      <c r="AT152" s="183"/>
      <c r="AU152" s="183"/>
      <c r="AV152" s="184">
        <f>IF(AT155="","",ROUND(IF(AND($V$4="Eine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109</v>
      </c>
      <c r="AW152" s="184"/>
      <c r="AX152" s="184"/>
      <c r="AY152" s="180" t="str">
        <f>IF(AV152="","",AY151)</f>
        <v>ng/ml</v>
      </c>
      <c r="AZ152" s="180"/>
      <c r="BA152" s="180"/>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row>
    <row r="153" spans="1:79" ht="13.5" x14ac:dyDescent="0.25">
      <c r="A153" s="66" t="str">
        <f>IF($V$4="Eine Vorlage zur Zielwertüberwachung","Verwendeter ZW =","")</f>
        <v/>
      </c>
      <c r="B153" s="157" t="s">
        <v>35</v>
      </c>
      <c r="C153" s="157"/>
      <c r="D153" s="158" t="str">
        <f>IF(AND($V$4="Eine Vorlage zur Zielwertüberwachung",NOT(O153="")),"errechneter Mittelwert:","")</f>
        <v/>
      </c>
      <c r="E153" s="158"/>
      <c r="F153" s="158"/>
      <c r="G153" s="158"/>
      <c r="H153" s="158"/>
      <c r="I153" s="158"/>
      <c r="J153" s="158"/>
      <c r="K153" s="158"/>
      <c r="L153" s="158"/>
      <c r="M153" s="158"/>
      <c r="N153" s="158"/>
      <c r="O153" s="156" t="str" cm="1">
        <f t="array" ref="O153">IF(OR(AND(B157:B181=""),NOT($V$4="Eine Vorlage zur Zielwertüberwachung")),"",ROUND(AVERAGE(B157:B181),IF(B156="0 Komastellen",0,IF(B156="1 Komastelle",1,IF(B156="2 Komastellen",2,IF(B156="3 Komastellen",3,1))))))</f>
        <v/>
      </c>
      <c r="P153" s="156"/>
      <c r="Q153" s="156"/>
      <c r="R153" s="22"/>
      <c r="S153" s="66" t="str">
        <f>IF($V$4="Eine Vorlage zur Zielwertüberwachung","Verwendeter ZW =","")</f>
        <v/>
      </c>
      <c r="T153" s="157" t="s">
        <v>35</v>
      </c>
      <c r="U153" s="157"/>
      <c r="V153" s="158" t="str">
        <f>IF(AND($V$4="Eine Vorlage zur Zielwertüberwachung",NOT(AG153="")),"errechneter Mittelwert:","")</f>
        <v/>
      </c>
      <c r="W153" s="158"/>
      <c r="X153" s="158"/>
      <c r="Y153" s="158"/>
      <c r="Z153" s="158"/>
      <c r="AA153" s="158"/>
      <c r="AB153" s="158"/>
      <c r="AC153" s="158"/>
      <c r="AD153" s="158"/>
      <c r="AE153" s="158"/>
      <c r="AF153" s="158"/>
      <c r="AG153" s="156" t="str" cm="1">
        <f t="array" ref="AG153">IF(OR(AND(T157:T181=""),NOT($V$4="Eine Vorlage zur Zielwertüberwachung")),"",ROUND(AVERAGE(T157:T181),IF(T156="0 Komastellen",0,IF(T156="1 Komastelle",1,IF(T156="2 Komastellen",2,IF(T156="3 Komastellen",3,1))))))</f>
        <v/>
      </c>
      <c r="AH153" s="156"/>
      <c r="AI153" s="156"/>
      <c r="AK153" s="66" t="str">
        <f>IF($V$4="Eine Vorlage zur Zielwertüberwachung","Verwendeter ZW =","")</f>
        <v/>
      </c>
      <c r="AL153" s="157" t="s">
        <v>35</v>
      </c>
      <c r="AM153" s="157"/>
      <c r="AN153" s="158" t="str">
        <f>IF(AND($V$4="Eine Vorlage zur Zielwertüberwachung",NOT(AY153="")),"errechneter Mittelwert:","")</f>
        <v/>
      </c>
      <c r="AO153" s="158"/>
      <c r="AP153" s="158"/>
      <c r="AQ153" s="158"/>
      <c r="AR153" s="158"/>
      <c r="AS153" s="158"/>
      <c r="AT153" s="158"/>
      <c r="AU153" s="158"/>
      <c r="AV153" s="158"/>
      <c r="AW153" s="158"/>
      <c r="AX153" s="158"/>
      <c r="AY153" s="156" t="str" cm="1">
        <f t="array" ref="AY153">IF(OR(AND(AL157:AL181=""),NOT($V$4="Eine Vorlage zur Zielwertüberwachung")),"",ROUND(AVERAGE(AL157:AL181),IF(AL156="0 Komastellen",0,IF(AL156="1 Komastelle",1,IF(AL156="2 Komastellen",2,IF(AL156="3 Komastellen",3,1))))))</f>
        <v/>
      </c>
      <c r="AZ153" s="156"/>
      <c r="BA153" s="156"/>
    </row>
    <row r="154" spans="1:79" x14ac:dyDescent="0.2">
      <c r="A154" s="51" t="s">
        <v>1</v>
      </c>
      <c r="B154" s="45" t="str">
        <f>O151</f>
        <v>ng/ml</v>
      </c>
      <c r="C154" s="46"/>
      <c r="D154" s="173" t="s">
        <v>2</v>
      </c>
      <c r="E154" s="172"/>
      <c r="F154" s="173" t="s">
        <v>3</v>
      </c>
      <c r="G154" s="172"/>
      <c r="H154" s="173" t="s">
        <v>4</v>
      </c>
      <c r="I154" s="172"/>
      <c r="J154" s="171" t="str">
        <f>IF(AND($V$4="Eine Vorlage zur Zielwertüberwachung",B153="errechneter Mw"),"Mw","Zw")</f>
        <v>Zw</v>
      </c>
      <c r="K154" s="172"/>
      <c r="L154" s="171" t="s">
        <v>5</v>
      </c>
      <c r="M154" s="181"/>
      <c r="N154" s="173" t="s">
        <v>6</v>
      </c>
      <c r="O154" s="181"/>
      <c r="P154" s="180" t="s">
        <v>7</v>
      </c>
      <c r="Q154" s="181"/>
      <c r="R154" s="23"/>
      <c r="S154" s="51" t="s">
        <v>1</v>
      </c>
      <c r="T154" s="45" t="str">
        <f>AG151</f>
        <v>ng/ml</v>
      </c>
      <c r="U154" s="46"/>
      <c r="V154" s="173" t="s">
        <v>2</v>
      </c>
      <c r="W154" s="172"/>
      <c r="X154" s="173" t="s">
        <v>3</v>
      </c>
      <c r="Y154" s="172"/>
      <c r="Z154" s="173" t="s">
        <v>4</v>
      </c>
      <c r="AA154" s="172"/>
      <c r="AB154" s="171" t="str">
        <f>IF(AND($V$4="Eine Vorlage zur Zielwertüberwachung",T153="errechneter Mw"),"Mw","Zw")</f>
        <v>Zw</v>
      </c>
      <c r="AC154" s="172"/>
      <c r="AD154" s="171" t="s">
        <v>5</v>
      </c>
      <c r="AE154" s="181"/>
      <c r="AF154" s="173" t="s">
        <v>6</v>
      </c>
      <c r="AG154" s="181"/>
      <c r="AH154" s="180" t="s">
        <v>7</v>
      </c>
      <c r="AI154" s="181"/>
      <c r="AJ154" s="44"/>
      <c r="AK154" s="51" t="s">
        <v>1</v>
      </c>
      <c r="AL154" s="45" t="str">
        <f>AY151</f>
        <v>ng/ml</v>
      </c>
      <c r="AM154" s="46"/>
      <c r="AN154" s="173" t="s">
        <v>2</v>
      </c>
      <c r="AO154" s="172"/>
      <c r="AP154" s="173" t="s">
        <v>3</v>
      </c>
      <c r="AQ154" s="172"/>
      <c r="AR154" s="173" t="s">
        <v>4</v>
      </c>
      <c r="AS154" s="172"/>
      <c r="AT154" s="171" t="str">
        <f>IF(AND($V$4="Eine Vorlage zur Zielwertüberwachung",AL153="errechneter Mw"),"Mw","Zw")</f>
        <v>Zw</v>
      </c>
      <c r="AU154" s="172"/>
      <c r="AV154" s="171" t="s">
        <v>5</v>
      </c>
      <c r="AW154" s="181"/>
      <c r="AX154" s="173" t="s">
        <v>6</v>
      </c>
      <c r="AY154" s="181"/>
      <c r="AZ154" s="180" t="s">
        <v>7</v>
      </c>
      <c r="BA154" s="181"/>
      <c r="BC154" s="249" t="s">
        <v>262</v>
      </c>
      <c r="BD154" s="250"/>
    </row>
    <row r="155" spans="1:79" x14ac:dyDescent="0.2">
      <c r="A155" s="47" t="s">
        <v>10</v>
      </c>
      <c r="B155" s="50" t="s">
        <v>28</v>
      </c>
      <c r="C155" s="46"/>
      <c r="D155" s="165">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1185</v>
      </c>
      <c r="E155" s="163"/>
      <c r="F155" s="162">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1290</v>
      </c>
      <c r="G155" s="163"/>
      <c r="H155" s="162">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1395</v>
      </c>
      <c r="I155" s="163"/>
      <c r="J155" s="165" cm="1">
        <f t="array" ref="J155">IF(AND($V$4="Eine Vorlage zur Zielwertüberwachung",B153="errechneter MW"),IF(AND(B157:B181=""),"",ROUND(AVERAGE(B157:B181),IF(B156="0 Komastellen",0,IF(B156="1 Komastelle",1,IF(B156="2 Komastellen",2,IF(B156="3 Komastellen",3,1)))))),IF(OR(AND($V$4="Eine Vorlage zur Zielwertermittlung",NOT(L151="----------")),AND($V$4="Eine leere Vorlage zum Erstellen einer neuen Dokumentationshilfe",NOT(L151="")),AND($V$4="Eine Vorlage zur Zielwertüberwachung",B153="eingetragener ZW",NOT(L151=""))),ROUND(L151,IF(B156="0 Komastellen",0,IF(B156="1 Komastelle",1,IF(B156="2 Komastellen",2,IF(B156="3 Komastellen",3,1))))),""))</f>
        <v>1500</v>
      </c>
      <c r="K155" s="163"/>
      <c r="L155" s="162">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1605</v>
      </c>
      <c r="M155" s="163"/>
      <c r="N155" s="162">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1710</v>
      </c>
      <c r="O155" s="163"/>
      <c r="P155" s="162">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1815</v>
      </c>
      <c r="Q155" s="163"/>
      <c r="R155" s="43"/>
      <c r="S155" s="47" t="s">
        <v>10</v>
      </c>
      <c r="T155" s="50" t="s">
        <v>28</v>
      </c>
      <c r="U155" s="46"/>
      <c r="V155" s="165">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1264</v>
      </c>
      <c r="W155" s="163"/>
      <c r="X155" s="162">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1376</v>
      </c>
      <c r="Y155" s="163"/>
      <c r="Z155" s="162">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1488</v>
      </c>
      <c r="AA155" s="163"/>
      <c r="AB155" s="165" cm="1">
        <f t="array" ref="AB155">IF(AND($V$4="Eine Vorlage zur Zielwertüberwachung",T153="errechneter MW"),IF(AND(T157:T181=""),"",ROUND(AVERAGE(T157:T181),IF(T156="0 Komastellen",0,IF(T156="1 Komastelle",1,IF(T156="2 Komastellen",2,IF(T156="3 Komastellen",3,1)))))),IF(OR(AND($V$4="Eine Vorlage zur Zielwertermittlung",NOT(AD151="----------")),AND($V$4="Eine leere Vorlage zum Erstellen einer neuen Dokumentationshilfe",NOT(AD151="")),AND($V$4="Eine Vorlage zur Zielwertüberwachung",T153="eingetragener ZW",NOT(AD151=""))),ROUND(AD151,IF(T156="0 Komastellen",0,IF(T156="1 Komastelle",1,IF(T156="2 Komastellen",2,IF(T156="3 Komastellen",3,1))))),""))</f>
        <v>1600</v>
      </c>
      <c r="AC155" s="163"/>
      <c r="AD155" s="162">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1712</v>
      </c>
      <c r="AE155" s="163"/>
      <c r="AF155" s="162">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1824</v>
      </c>
      <c r="AG155" s="163"/>
      <c r="AH155" s="162">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1936</v>
      </c>
      <c r="AI155" s="163"/>
      <c r="AJ155" s="44"/>
      <c r="AK155" s="47" t="s">
        <v>10</v>
      </c>
      <c r="AL155" s="50" t="s">
        <v>28</v>
      </c>
      <c r="AM155" s="46"/>
      <c r="AN155" s="165">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1225</v>
      </c>
      <c r="AO155" s="163"/>
      <c r="AP155" s="162">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1333</v>
      </c>
      <c r="AQ155" s="163"/>
      <c r="AR155" s="162">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1442</v>
      </c>
      <c r="AS155" s="163"/>
      <c r="AT155" s="165" cm="1">
        <f t="array" ref="AT155">IF(AND($V$4="Eine Vorlage zur Zielwertüberwachung",AL153="errechneter MW"),IF(AND(AL157:AL181=""),"",ROUND(AVERAGE(AL157:AL181),IF(AL156="0 Komastellen",0,IF(AL156="1 Komastelle",1,IF(AL156="2 Komastellen",2,IF(AL156="3 Komastellen",3,1)))))),IF(OR(AND($V$4="Eine Vorlage zur Zielwertermittlung",NOT(AV151="----------")),AND($V$4="Eine leere Vorlage zum Erstellen einer neuen Dokumentationshilfe",NOT(AV151="")),AND($V$4="Eine Vorlage zur Zielwertüberwachung",AL153="eingetragener ZW",NOT(AV151=""))),ROUND(AV151,IF(AL156="0 Komastellen",0,IF(AL156="1 Komastelle",1,IF(AL156="2 Komastellen",2,IF(AL156="3 Komastellen",3,1))))),""))</f>
        <v>1550</v>
      </c>
      <c r="AU155" s="163"/>
      <c r="AV155" s="162">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1658</v>
      </c>
      <c r="AW155" s="163"/>
      <c r="AX155" s="162">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1767</v>
      </c>
      <c r="AY155" s="163"/>
      <c r="AZ155" s="162">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1875</v>
      </c>
      <c r="BA155" s="163"/>
      <c r="BC155" s="251"/>
      <c r="BD155" s="252"/>
    </row>
    <row r="156" spans="1:79" x14ac:dyDescent="0.2">
      <c r="A156" s="54" t="str">
        <f>IF(AND(NOT($V$4=""),OR(B156="",B156="Auswahl")),"Runden auf:","")</f>
        <v/>
      </c>
      <c r="B156" s="57" t="s">
        <v>37</v>
      </c>
      <c r="C156" s="19"/>
      <c r="D156" s="26"/>
      <c r="E156" s="27"/>
      <c r="F156" s="26"/>
      <c r="G156" s="27"/>
      <c r="H156" s="26"/>
      <c r="I156" s="27"/>
      <c r="J156" s="26"/>
      <c r="K156" s="27"/>
      <c r="L156" s="26"/>
      <c r="M156" s="27"/>
      <c r="N156" s="26"/>
      <c r="O156" s="27"/>
      <c r="P156" s="26"/>
      <c r="Q156" s="27"/>
      <c r="R156" s="28"/>
      <c r="S156" s="54" t="str">
        <f>IF(AND(NOT($V$4=""),OR(T156="",T156="Auswahl")),"Runden auf:","")</f>
        <v/>
      </c>
      <c r="T156" s="57" t="s">
        <v>37</v>
      </c>
      <c r="U156" s="19"/>
      <c r="V156" s="26"/>
      <c r="W156" s="27"/>
      <c r="X156" s="26"/>
      <c r="Y156" s="27"/>
      <c r="Z156" s="26"/>
      <c r="AA156" s="27"/>
      <c r="AB156" s="26"/>
      <c r="AC156" s="27"/>
      <c r="AD156" s="26"/>
      <c r="AE156" s="27"/>
      <c r="AF156" s="26"/>
      <c r="AG156" s="27"/>
      <c r="AH156" s="26"/>
      <c r="AI156" s="27"/>
      <c r="AJ156" s="19"/>
      <c r="AK156" s="54" t="str">
        <f>IF(AND(NOT($V$4=""),OR(AL156="",AL156="Auswahl")),"Runden auf:","")</f>
        <v/>
      </c>
      <c r="AL156" s="57" t="s">
        <v>37</v>
      </c>
      <c r="AM156" s="19"/>
      <c r="AN156" s="26"/>
      <c r="AO156" s="27"/>
      <c r="AP156" s="26"/>
      <c r="AQ156" s="27"/>
      <c r="AR156" s="26"/>
      <c r="AS156" s="27"/>
      <c r="AT156" s="26"/>
      <c r="AU156" s="27"/>
      <c r="AV156" s="26"/>
      <c r="AW156" s="27"/>
      <c r="AX156" s="26"/>
      <c r="AY156" s="27"/>
      <c r="AZ156" s="26"/>
      <c r="BA156" s="27"/>
      <c r="BC156" s="124"/>
      <c r="BD156" s="125"/>
    </row>
    <row r="157" spans="1:79" ht="20.100000000000001" customHeight="1" x14ac:dyDescent="0.2">
      <c r="A157" s="67"/>
      <c r="B157" s="68"/>
      <c r="C157" s="19"/>
      <c r="D157" s="30"/>
      <c r="E157" s="37"/>
      <c r="F157" s="53"/>
      <c r="G157" s="25"/>
      <c r="H157" s="53"/>
      <c r="I157" s="25"/>
      <c r="J157" s="53"/>
      <c r="K157" s="25"/>
      <c r="L157" s="25"/>
      <c r="M157" s="37"/>
      <c r="N157" s="53"/>
      <c r="O157" s="25"/>
      <c r="P157" s="53"/>
      <c r="Q157" s="33"/>
      <c r="R157" s="28"/>
      <c r="S157" s="67"/>
      <c r="T157" s="68"/>
      <c r="U157" s="19"/>
      <c r="V157" s="30"/>
      <c r="W157" s="37"/>
      <c r="X157" s="53"/>
      <c r="Y157" s="25"/>
      <c r="Z157" s="53"/>
      <c r="AA157" s="25"/>
      <c r="AB157" s="53"/>
      <c r="AC157" s="25"/>
      <c r="AD157" s="25"/>
      <c r="AE157" s="37"/>
      <c r="AF157" s="53"/>
      <c r="AG157" s="25"/>
      <c r="AH157" s="53"/>
      <c r="AI157" s="33"/>
      <c r="AK157" s="67"/>
      <c r="AL157" s="68"/>
      <c r="AM157" s="19"/>
      <c r="AN157" s="30"/>
      <c r="AO157" s="37"/>
      <c r="AP157" s="53"/>
      <c r="AQ157" s="25"/>
      <c r="AR157" s="53"/>
      <c r="AS157" s="25"/>
      <c r="AT157" s="53"/>
      <c r="AU157" s="25"/>
      <c r="AV157" s="25"/>
      <c r="AW157" s="37"/>
      <c r="AX157" s="53"/>
      <c r="AY157" s="25"/>
      <c r="AZ157" s="53"/>
      <c r="BA157" s="33"/>
      <c r="BC157" s="253"/>
      <c r="BD157" s="254"/>
    </row>
    <row r="158" spans="1:79" ht="20.100000000000001" customHeight="1" x14ac:dyDescent="0.2">
      <c r="A158" s="48"/>
      <c r="B158" s="38"/>
      <c r="C158" s="19"/>
      <c r="D158" s="30"/>
      <c r="E158" s="33"/>
      <c r="F158" s="30"/>
      <c r="G158" s="29"/>
      <c r="H158" s="34"/>
      <c r="I158" s="29"/>
      <c r="J158" s="34"/>
      <c r="K158" s="29"/>
      <c r="L158" s="29"/>
      <c r="M158" s="35"/>
      <c r="N158" s="34"/>
      <c r="O158" s="29"/>
      <c r="P158" s="34"/>
      <c r="Q158" s="28"/>
      <c r="R158" s="28"/>
      <c r="S158" s="48"/>
      <c r="T158" s="38"/>
      <c r="U158" s="19"/>
      <c r="V158" s="30"/>
      <c r="W158" s="33"/>
      <c r="X158" s="30"/>
      <c r="Y158" s="29"/>
      <c r="Z158" s="34"/>
      <c r="AA158" s="29"/>
      <c r="AB158" s="34"/>
      <c r="AC158" s="29"/>
      <c r="AD158" s="29"/>
      <c r="AE158" s="35"/>
      <c r="AF158" s="34"/>
      <c r="AG158" s="29"/>
      <c r="AH158" s="34"/>
      <c r="AI158" s="28"/>
      <c r="AK158" s="48"/>
      <c r="AL158" s="38"/>
      <c r="AM158" s="19"/>
      <c r="AN158" s="30"/>
      <c r="AO158" s="33"/>
      <c r="AP158" s="30"/>
      <c r="AQ158" s="29"/>
      <c r="AR158" s="34"/>
      <c r="AS158" s="29"/>
      <c r="AT158" s="34"/>
      <c r="AU158" s="29"/>
      <c r="AV158" s="29"/>
      <c r="AW158" s="35"/>
      <c r="AX158" s="34"/>
      <c r="AY158" s="29"/>
      <c r="AZ158" s="34"/>
      <c r="BA158" s="28"/>
      <c r="BC158" s="253"/>
      <c r="BD158" s="254"/>
    </row>
    <row r="159" spans="1:79" ht="20.100000000000001" customHeight="1" x14ac:dyDescent="0.2">
      <c r="A159" s="49"/>
      <c r="B159" s="38"/>
      <c r="C159" s="19"/>
      <c r="D159" s="30"/>
      <c r="E159" s="31"/>
      <c r="F159" s="32"/>
      <c r="G159" s="36"/>
      <c r="H159" s="32"/>
      <c r="I159" s="36"/>
      <c r="J159" s="32"/>
      <c r="K159" s="36"/>
      <c r="L159" s="36"/>
      <c r="M159" s="31"/>
      <c r="N159" s="32"/>
      <c r="O159" s="36"/>
      <c r="P159" s="32"/>
      <c r="Q159" s="28"/>
      <c r="R159" s="28"/>
      <c r="S159" s="49"/>
      <c r="T159" s="38"/>
      <c r="U159" s="19"/>
      <c r="V159" s="30"/>
      <c r="W159" s="31"/>
      <c r="X159" s="32"/>
      <c r="Y159" s="36"/>
      <c r="Z159" s="32"/>
      <c r="AA159" s="36"/>
      <c r="AB159" s="32"/>
      <c r="AC159" s="36"/>
      <c r="AD159" s="36"/>
      <c r="AE159" s="31"/>
      <c r="AF159" s="32"/>
      <c r="AG159" s="36"/>
      <c r="AH159" s="32"/>
      <c r="AI159" s="28"/>
      <c r="AK159" s="49"/>
      <c r="AL159" s="38"/>
      <c r="AM159" s="19"/>
      <c r="AN159" s="30"/>
      <c r="AO159" s="31"/>
      <c r="AP159" s="32"/>
      <c r="AQ159" s="36"/>
      <c r="AR159" s="32"/>
      <c r="AS159" s="36"/>
      <c r="AT159" s="32"/>
      <c r="AU159" s="36"/>
      <c r="AV159" s="36"/>
      <c r="AW159" s="31"/>
      <c r="AX159" s="32"/>
      <c r="AY159" s="36"/>
      <c r="AZ159" s="32"/>
      <c r="BA159" s="28"/>
      <c r="BC159" s="253"/>
      <c r="BD159" s="254"/>
    </row>
    <row r="160" spans="1:79" ht="20.100000000000001" customHeight="1" x14ac:dyDescent="0.2">
      <c r="A160" s="49"/>
      <c r="B160" s="38"/>
      <c r="C160" s="19"/>
      <c r="D160" s="30"/>
      <c r="E160" s="33"/>
      <c r="F160" s="30"/>
      <c r="G160" s="28"/>
      <c r="H160" s="30"/>
      <c r="I160" s="28"/>
      <c r="J160" s="30"/>
      <c r="K160" s="28"/>
      <c r="L160" s="28"/>
      <c r="M160" s="33"/>
      <c r="N160" s="30"/>
      <c r="O160" s="28"/>
      <c r="P160" s="30"/>
      <c r="Q160" s="28"/>
      <c r="R160" s="28"/>
      <c r="S160" s="49"/>
      <c r="T160" s="38"/>
      <c r="U160" s="19"/>
      <c r="V160" s="30"/>
      <c r="W160" s="33"/>
      <c r="X160" s="30"/>
      <c r="Y160" s="28"/>
      <c r="Z160" s="30"/>
      <c r="AA160" s="28"/>
      <c r="AB160" s="30"/>
      <c r="AC160" s="28"/>
      <c r="AD160" s="28"/>
      <c r="AE160" s="33"/>
      <c r="AF160" s="30"/>
      <c r="AG160" s="28"/>
      <c r="AH160" s="30"/>
      <c r="AI160" s="28"/>
      <c r="AK160" s="49"/>
      <c r="AL160" s="38"/>
      <c r="AM160" s="19"/>
      <c r="AN160" s="30"/>
      <c r="AO160" s="33"/>
      <c r="AP160" s="30"/>
      <c r="AQ160" s="28"/>
      <c r="AR160" s="30"/>
      <c r="AS160" s="28"/>
      <c r="AT160" s="30"/>
      <c r="AU160" s="28"/>
      <c r="AV160" s="28"/>
      <c r="AW160" s="33"/>
      <c r="AX160" s="30"/>
      <c r="AY160" s="28"/>
      <c r="AZ160" s="30"/>
      <c r="BA160" s="28"/>
      <c r="BC160" s="253"/>
      <c r="BD160" s="254"/>
    </row>
    <row r="161" spans="1:56" ht="20.100000000000001" customHeight="1" x14ac:dyDescent="0.2">
      <c r="A161" s="49"/>
      <c r="B161" s="38"/>
      <c r="C161" s="19"/>
      <c r="D161" s="30"/>
      <c r="E161" s="31"/>
      <c r="F161" s="32"/>
      <c r="G161" s="36"/>
      <c r="H161" s="32"/>
      <c r="I161" s="36"/>
      <c r="J161" s="32"/>
      <c r="K161" s="36"/>
      <c r="L161" s="36"/>
      <c r="M161" s="31"/>
      <c r="N161" s="32"/>
      <c r="O161" s="36"/>
      <c r="P161" s="32"/>
      <c r="Q161" s="28"/>
      <c r="R161" s="28"/>
      <c r="S161" s="49"/>
      <c r="T161" s="38"/>
      <c r="U161" s="19"/>
      <c r="V161" s="30"/>
      <c r="W161" s="31"/>
      <c r="X161" s="32"/>
      <c r="Y161" s="36"/>
      <c r="Z161" s="32"/>
      <c r="AA161" s="36"/>
      <c r="AB161" s="32"/>
      <c r="AC161" s="36"/>
      <c r="AD161" s="36"/>
      <c r="AE161" s="31"/>
      <c r="AF161" s="32"/>
      <c r="AG161" s="36"/>
      <c r="AH161" s="32"/>
      <c r="AI161" s="28"/>
      <c r="AK161" s="49"/>
      <c r="AL161" s="38"/>
      <c r="AM161" s="19"/>
      <c r="AN161" s="30"/>
      <c r="AO161" s="31"/>
      <c r="AP161" s="32"/>
      <c r="AQ161" s="36"/>
      <c r="AR161" s="32"/>
      <c r="AS161" s="36"/>
      <c r="AT161" s="32"/>
      <c r="AU161" s="36"/>
      <c r="AV161" s="36"/>
      <c r="AW161" s="31"/>
      <c r="AX161" s="32"/>
      <c r="AY161" s="36"/>
      <c r="AZ161" s="32"/>
      <c r="BA161" s="28"/>
      <c r="BC161" s="253"/>
      <c r="BD161" s="254"/>
    </row>
    <row r="162" spans="1:56" ht="20.100000000000001" customHeight="1" x14ac:dyDescent="0.2">
      <c r="A162" s="49"/>
      <c r="B162" s="38"/>
      <c r="C162" s="19"/>
      <c r="D162" s="30"/>
      <c r="E162" s="33"/>
      <c r="F162" s="30"/>
      <c r="G162" s="28"/>
      <c r="H162" s="30"/>
      <c r="I162" s="28"/>
      <c r="J162" s="30"/>
      <c r="K162" s="28"/>
      <c r="L162" s="28"/>
      <c r="M162" s="33"/>
      <c r="N162" s="30"/>
      <c r="O162" s="28"/>
      <c r="P162" s="30"/>
      <c r="Q162" s="28"/>
      <c r="R162" s="28"/>
      <c r="S162" s="49"/>
      <c r="T162" s="38"/>
      <c r="U162" s="19"/>
      <c r="V162" s="30"/>
      <c r="W162" s="33"/>
      <c r="X162" s="30"/>
      <c r="Y162" s="28"/>
      <c r="Z162" s="30"/>
      <c r="AA162" s="28"/>
      <c r="AB162" s="30"/>
      <c r="AC162" s="28"/>
      <c r="AD162" s="28"/>
      <c r="AE162" s="33"/>
      <c r="AF162" s="30"/>
      <c r="AG162" s="28"/>
      <c r="AH162" s="30"/>
      <c r="AI162" s="28"/>
      <c r="AK162" s="49"/>
      <c r="AL162" s="38"/>
      <c r="AM162" s="19"/>
      <c r="AN162" s="30"/>
      <c r="AO162" s="33"/>
      <c r="AP162" s="30"/>
      <c r="AQ162" s="28"/>
      <c r="AR162" s="30"/>
      <c r="AS162" s="28"/>
      <c r="AT162" s="30"/>
      <c r="AU162" s="28"/>
      <c r="AV162" s="28"/>
      <c r="AW162" s="33"/>
      <c r="AX162" s="30"/>
      <c r="AY162" s="28"/>
      <c r="AZ162" s="30"/>
      <c r="BA162" s="28"/>
      <c r="BC162" s="253"/>
      <c r="BD162" s="254"/>
    </row>
    <row r="163" spans="1:56" ht="20.100000000000001" customHeight="1" x14ac:dyDescent="0.2">
      <c r="A163" s="49"/>
      <c r="B163" s="38"/>
      <c r="C163" s="19"/>
      <c r="D163" s="30"/>
      <c r="E163" s="31"/>
      <c r="F163" s="32"/>
      <c r="G163" s="36"/>
      <c r="H163" s="32"/>
      <c r="I163" s="36"/>
      <c r="J163" s="32"/>
      <c r="K163" s="36"/>
      <c r="L163" s="36"/>
      <c r="M163" s="31"/>
      <c r="N163" s="32"/>
      <c r="O163" s="36"/>
      <c r="P163" s="32"/>
      <c r="Q163" s="28"/>
      <c r="R163" s="28"/>
      <c r="S163" s="49"/>
      <c r="T163" s="38"/>
      <c r="U163" s="19"/>
      <c r="V163" s="30"/>
      <c r="W163" s="31"/>
      <c r="X163" s="32"/>
      <c r="Y163" s="36"/>
      <c r="Z163" s="32"/>
      <c r="AA163" s="36"/>
      <c r="AB163" s="32"/>
      <c r="AC163" s="36"/>
      <c r="AD163" s="36"/>
      <c r="AE163" s="31"/>
      <c r="AF163" s="32"/>
      <c r="AG163" s="36"/>
      <c r="AH163" s="32"/>
      <c r="AI163" s="28"/>
      <c r="AK163" s="49"/>
      <c r="AL163" s="38"/>
      <c r="AM163" s="19"/>
      <c r="AN163" s="30"/>
      <c r="AO163" s="31"/>
      <c r="AP163" s="32"/>
      <c r="AQ163" s="36"/>
      <c r="AR163" s="32"/>
      <c r="AS163" s="36"/>
      <c r="AT163" s="32"/>
      <c r="AU163" s="36"/>
      <c r="AV163" s="36"/>
      <c r="AW163" s="31"/>
      <c r="AX163" s="32"/>
      <c r="AY163" s="36"/>
      <c r="AZ163" s="32"/>
      <c r="BA163" s="28"/>
      <c r="BC163" s="253"/>
      <c r="BD163" s="254"/>
    </row>
    <row r="164" spans="1:56" ht="20.100000000000001" customHeight="1" x14ac:dyDescent="0.2">
      <c r="A164" s="49"/>
      <c r="B164" s="38"/>
      <c r="C164" s="19"/>
      <c r="D164" s="30"/>
      <c r="E164" s="33"/>
      <c r="F164" s="30"/>
      <c r="G164" s="28"/>
      <c r="H164" s="30"/>
      <c r="I164" s="28"/>
      <c r="J164" s="30"/>
      <c r="K164" s="28"/>
      <c r="L164" s="28"/>
      <c r="M164" s="33"/>
      <c r="N164" s="30"/>
      <c r="O164" s="28"/>
      <c r="P164" s="30"/>
      <c r="Q164" s="28"/>
      <c r="R164" s="28"/>
      <c r="S164" s="49"/>
      <c r="T164" s="38"/>
      <c r="U164" s="19"/>
      <c r="V164" s="30"/>
      <c r="W164" s="33"/>
      <c r="X164" s="30"/>
      <c r="Y164" s="28"/>
      <c r="Z164" s="30"/>
      <c r="AA164" s="28"/>
      <c r="AB164" s="30"/>
      <c r="AC164" s="28"/>
      <c r="AD164" s="28"/>
      <c r="AE164" s="33"/>
      <c r="AF164" s="30"/>
      <c r="AG164" s="28"/>
      <c r="AH164" s="30"/>
      <c r="AI164" s="28"/>
      <c r="AK164" s="49"/>
      <c r="AL164" s="38"/>
      <c r="AM164" s="19"/>
      <c r="AN164" s="30"/>
      <c r="AO164" s="33"/>
      <c r="AP164" s="30"/>
      <c r="AQ164" s="28"/>
      <c r="AR164" s="30"/>
      <c r="AS164" s="28"/>
      <c r="AT164" s="30"/>
      <c r="AU164" s="28"/>
      <c r="AV164" s="28"/>
      <c r="AW164" s="33"/>
      <c r="AX164" s="30"/>
      <c r="AY164" s="28"/>
      <c r="AZ164" s="30"/>
      <c r="BA164" s="28"/>
      <c r="BC164" s="253"/>
      <c r="BD164" s="254"/>
    </row>
    <row r="165" spans="1:56" ht="20.100000000000001" customHeight="1" x14ac:dyDescent="0.2">
      <c r="A165" s="49"/>
      <c r="B165" s="38"/>
      <c r="C165" s="19"/>
      <c r="D165" s="30"/>
      <c r="E165" s="31"/>
      <c r="F165" s="32"/>
      <c r="G165" s="36"/>
      <c r="H165" s="32"/>
      <c r="I165" s="36"/>
      <c r="J165" s="32"/>
      <c r="K165" s="36"/>
      <c r="L165" s="36"/>
      <c r="M165" s="31"/>
      <c r="N165" s="32"/>
      <c r="O165" s="36"/>
      <c r="P165" s="32"/>
      <c r="Q165" s="28"/>
      <c r="R165" s="28"/>
      <c r="S165" s="49"/>
      <c r="T165" s="38"/>
      <c r="U165" s="19"/>
      <c r="V165" s="30"/>
      <c r="W165" s="31"/>
      <c r="X165" s="32"/>
      <c r="Y165" s="36"/>
      <c r="Z165" s="32"/>
      <c r="AA165" s="36"/>
      <c r="AB165" s="32"/>
      <c r="AC165" s="36"/>
      <c r="AD165" s="36"/>
      <c r="AE165" s="31"/>
      <c r="AF165" s="32"/>
      <c r="AG165" s="36"/>
      <c r="AH165" s="32"/>
      <c r="AI165" s="28"/>
      <c r="AK165" s="49"/>
      <c r="AL165" s="38"/>
      <c r="AM165" s="19"/>
      <c r="AN165" s="30"/>
      <c r="AO165" s="31"/>
      <c r="AP165" s="32"/>
      <c r="AQ165" s="36"/>
      <c r="AR165" s="32"/>
      <c r="AS165" s="36"/>
      <c r="AT165" s="32"/>
      <c r="AU165" s="36"/>
      <c r="AV165" s="36"/>
      <c r="AW165" s="31"/>
      <c r="AX165" s="32"/>
      <c r="AY165" s="36"/>
      <c r="AZ165" s="32"/>
      <c r="BA165" s="28"/>
      <c r="BC165" s="253"/>
      <c r="BD165" s="254"/>
    </row>
    <row r="166" spans="1:56" ht="20.100000000000001" customHeight="1" x14ac:dyDescent="0.2">
      <c r="A166" s="49"/>
      <c r="B166" s="38"/>
      <c r="C166" s="19"/>
      <c r="D166" s="30"/>
      <c r="E166" s="33"/>
      <c r="F166" s="30"/>
      <c r="G166" s="28"/>
      <c r="H166" s="30"/>
      <c r="I166" s="28"/>
      <c r="J166" s="30"/>
      <c r="K166" s="28"/>
      <c r="L166" s="28"/>
      <c r="M166" s="33"/>
      <c r="N166" s="30"/>
      <c r="O166" s="28"/>
      <c r="P166" s="30"/>
      <c r="Q166" s="28"/>
      <c r="R166" s="28"/>
      <c r="S166" s="49"/>
      <c r="T166" s="38"/>
      <c r="U166" s="19"/>
      <c r="V166" s="30"/>
      <c r="W166" s="33"/>
      <c r="X166" s="30"/>
      <c r="Y166" s="28"/>
      <c r="Z166" s="30"/>
      <c r="AA166" s="28"/>
      <c r="AB166" s="30"/>
      <c r="AC166" s="28"/>
      <c r="AD166" s="28"/>
      <c r="AE166" s="33"/>
      <c r="AF166" s="30"/>
      <c r="AG166" s="28"/>
      <c r="AH166" s="30"/>
      <c r="AI166" s="28"/>
      <c r="AK166" s="49"/>
      <c r="AL166" s="38"/>
      <c r="AM166" s="19"/>
      <c r="AN166" s="30"/>
      <c r="AO166" s="33"/>
      <c r="AP166" s="30"/>
      <c r="AQ166" s="28"/>
      <c r="AR166" s="30"/>
      <c r="AS166" s="28"/>
      <c r="AT166" s="30"/>
      <c r="AU166" s="28"/>
      <c r="AV166" s="28"/>
      <c r="AW166" s="33"/>
      <c r="AX166" s="30"/>
      <c r="AY166" s="28"/>
      <c r="AZ166" s="30"/>
      <c r="BA166" s="28"/>
      <c r="BC166" s="253"/>
      <c r="BD166" s="254"/>
    </row>
    <row r="167" spans="1:56" ht="20.100000000000001" customHeight="1" x14ac:dyDescent="0.2">
      <c r="A167" s="49"/>
      <c r="B167" s="38"/>
      <c r="C167" s="19"/>
      <c r="D167" s="30"/>
      <c r="E167" s="31"/>
      <c r="F167" s="32"/>
      <c r="G167" s="36"/>
      <c r="H167" s="32"/>
      <c r="I167" s="36"/>
      <c r="J167" s="32"/>
      <c r="K167" s="36"/>
      <c r="L167" s="36"/>
      <c r="M167" s="31"/>
      <c r="N167" s="32"/>
      <c r="O167" s="36"/>
      <c r="P167" s="32"/>
      <c r="Q167" s="28"/>
      <c r="R167" s="28"/>
      <c r="S167" s="49"/>
      <c r="T167" s="38"/>
      <c r="U167" s="19"/>
      <c r="V167" s="30"/>
      <c r="W167" s="31"/>
      <c r="X167" s="32"/>
      <c r="Y167" s="36"/>
      <c r="Z167" s="32"/>
      <c r="AA167" s="36"/>
      <c r="AB167" s="32"/>
      <c r="AC167" s="36"/>
      <c r="AD167" s="36"/>
      <c r="AE167" s="31"/>
      <c r="AF167" s="32"/>
      <c r="AG167" s="36"/>
      <c r="AH167" s="32"/>
      <c r="AI167" s="28"/>
      <c r="AK167" s="49"/>
      <c r="AL167" s="38"/>
      <c r="AM167" s="19"/>
      <c r="AN167" s="30"/>
      <c r="AO167" s="31"/>
      <c r="AP167" s="32"/>
      <c r="AQ167" s="36"/>
      <c r="AR167" s="32"/>
      <c r="AS167" s="36"/>
      <c r="AT167" s="32"/>
      <c r="AU167" s="36"/>
      <c r="AV167" s="36"/>
      <c r="AW167" s="31"/>
      <c r="AX167" s="32"/>
      <c r="AY167" s="36"/>
      <c r="AZ167" s="32"/>
      <c r="BA167" s="28"/>
      <c r="BC167" s="253"/>
      <c r="BD167" s="254"/>
    </row>
    <row r="168" spans="1:56" ht="20.100000000000001" customHeight="1" x14ac:dyDescent="0.2">
      <c r="A168" s="49"/>
      <c r="B168" s="38"/>
      <c r="C168" s="19"/>
      <c r="D168" s="30"/>
      <c r="E168" s="33"/>
      <c r="F168" s="30"/>
      <c r="G168" s="28"/>
      <c r="H168" s="30"/>
      <c r="I168" s="28"/>
      <c r="J168" s="30"/>
      <c r="K168" s="28"/>
      <c r="L168" s="28"/>
      <c r="M168" s="33"/>
      <c r="N168" s="30"/>
      <c r="O168" s="28"/>
      <c r="P168" s="30"/>
      <c r="Q168" s="28"/>
      <c r="R168" s="28"/>
      <c r="S168" s="49"/>
      <c r="T168" s="38"/>
      <c r="U168" s="19"/>
      <c r="V168" s="30"/>
      <c r="W168" s="33"/>
      <c r="X168" s="30"/>
      <c r="Y168" s="28"/>
      <c r="Z168" s="30"/>
      <c r="AA168" s="28"/>
      <c r="AB168" s="30"/>
      <c r="AC168" s="28"/>
      <c r="AD168" s="28"/>
      <c r="AE168" s="33"/>
      <c r="AF168" s="30"/>
      <c r="AG168" s="28"/>
      <c r="AH168" s="30"/>
      <c r="AI168" s="28"/>
      <c r="AK168" s="49"/>
      <c r="AL168" s="38"/>
      <c r="AM168" s="19"/>
      <c r="AN168" s="30"/>
      <c r="AO168" s="33"/>
      <c r="AP168" s="30"/>
      <c r="AQ168" s="28"/>
      <c r="AR168" s="30"/>
      <c r="AS168" s="28"/>
      <c r="AT168" s="30"/>
      <c r="AU168" s="28"/>
      <c r="AV168" s="28"/>
      <c r="AW168" s="33"/>
      <c r="AX168" s="30"/>
      <c r="AY168" s="28"/>
      <c r="AZ168" s="30"/>
      <c r="BA168" s="28"/>
      <c r="BC168" s="253"/>
      <c r="BD168" s="254"/>
    </row>
    <row r="169" spans="1:56" ht="20.100000000000001" customHeight="1" x14ac:dyDescent="0.2">
      <c r="A169" s="49"/>
      <c r="B169" s="38"/>
      <c r="C169" s="19"/>
      <c r="D169" s="30"/>
      <c r="E169" s="31"/>
      <c r="F169" s="32"/>
      <c r="G169" s="36"/>
      <c r="H169" s="32"/>
      <c r="I169" s="36"/>
      <c r="J169" s="32"/>
      <c r="K169" s="36"/>
      <c r="L169" s="36"/>
      <c r="M169" s="31"/>
      <c r="N169" s="32"/>
      <c r="O169" s="36"/>
      <c r="P169" s="32"/>
      <c r="Q169" s="28"/>
      <c r="R169" s="28"/>
      <c r="S169" s="49"/>
      <c r="T169" s="38"/>
      <c r="U169" s="19"/>
      <c r="V169" s="30"/>
      <c r="W169" s="31"/>
      <c r="X169" s="32"/>
      <c r="Y169" s="36"/>
      <c r="Z169" s="32"/>
      <c r="AA169" s="36"/>
      <c r="AB169" s="32"/>
      <c r="AC169" s="36"/>
      <c r="AD169" s="36"/>
      <c r="AE169" s="31"/>
      <c r="AF169" s="32"/>
      <c r="AG169" s="36"/>
      <c r="AH169" s="32"/>
      <c r="AI169" s="28"/>
      <c r="AK169" s="49"/>
      <c r="AL169" s="38"/>
      <c r="AM169" s="19"/>
      <c r="AN169" s="30"/>
      <c r="AO169" s="31"/>
      <c r="AP169" s="32"/>
      <c r="AQ169" s="36"/>
      <c r="AR169" s="32"/>
      <c r="AS169" s="36"/>
      <c r="AT169" s="32"/>
      <c r="AU169" s="36"/>
      <c r="AV169" s="36"/>
      <c r="AW169" s="31"/>
      <c r="AX169" s="32"/>
      <c r="AY169" s="36"/>
      <c r="AZ169" s="32"/>
      <c r="BA169" s="28"/>
      <c r="BC169" s="253"/>
      <c r="BD169" s="254"/>
    </row>
    <row r="170" spans="1:56" ht="20.100000000000001" customHeight="1" x14ac:dyDescent="0.2">
      <c r="A170" s="49"/>
      <c r="B170" s="38"/>
      <c r="C170" s="19"/>
      <c r="D170" s="30"/>
      <c r="E170" s="31"/>
      <c r="F170" s="32"/>
      <c r="G170" s="36"/>
      <c r="H170" s="32"/>
      <c r="I170" s="36"/>
      <c r="J170" s="32"/>
      <c r="K170" s="36"/>
      <c r="L170" s="36"/>
      <c r="M170" s="31"/>
      <c r="N170" s="32"/>
      <c r="O170" s="36"/>
      <c r="P170" s="32"/>
      <c r="Q170" s="28"/>
      <c r="R170" s="28"/>
      <c r="S170" s="49"/>
      <c r="T170" s="38"/>
      <c r="U170" s="19"/>
      <c r="V170" s="30"/>
      <c r="W170" s="31"/>
      <c r="X170" s="32"/>
      <c r="Y170" s="36"/>
      <c r="Z170" s="32"/>
      <c r="AA170" s="36"/>
      <c r="AB170" s="32"/>
      <c r="AC170" s="36"/>
      <c r="AD170" s="36"/>
      <c r="AE170" s="31"/>
      <c r="AF170" s="32"/>
      <c r="AG170" s="36"/>
      <c r="AH170" s="32"/>
      <c r="AI170" s="28"/>
      <c r="AK170" s="49"/>
      <c r="AL170" s="38"/>
      <c r="AM170" s="19"/>
      <c r="AN170" s="30"/>
      <c r="AO170" s="31"/>
      <c r="AP170" s="32"/>
      <c r="AQ170" s="36"/>
      <c r="AR170" s="32"/>
      <c r="AS170" s="36"/>
      <c r="AT170" s="32"/>
      <c r="AU170" s="36"/>
      <c r="AV170" s="36"/>
      <c r="AW170" s="31"/>
      <c r="AX170" s="32"/>
      <c r="AY170" s="36"/>
      <c r="AZ170" s="32"/>
      <c r="BA170" s="28"/>
      <c r="BC170" s="253"/>
      <c r="BD170" s="254"/>
    </row>
    <row r="171" spans="1:56" ht="20.100000000000001" customHeight="1" x14ac:dyDescent="0.2">
      <c r="A171" s="49"/>
      <c r="B171" s="38"/>
      <c r="C171" s="19"/>
      <c r="D171" s="30"/>
      <c r="E171" s="33"/>
      <c r="F171" s="30"/>
      <c r="G171" s="28"/>
      <c r="H171" s="30"/>
      <c r="I171" s="28"/>
      <c r="J171" s="30"/>
      <c r="K171" s="28"/>
      <c r="L171" s="28"/>
      <c r="M171" s="33"/>
      <c r="N171" s="30"/>
      <c r="O171" s="28"/>
      <c r="P171" s="30"/>
      <c r="Q171" s="28"/>
      <c r="R171" s="28"/>
      <c r="S171" s="49"/>
      <c r="T171" s="38"/>
      <c r="U171" s="19"/>
      <c r="V171" s="30"/>
      <c r="W171" s="33"/>
      <c r="X171" s="30"/>
      <c r="Y171" s="28"/>
      <c r="Z171" s="30"/>
      <c r="AA171" s="28"/>
      <c r="AB171" s="30"/>
      <c r="AC171" s="28"/>
      <c r="AD171" s="28"/>
      <c r="AE171" s="33"/>
      <c r="AF171" s="30"/>
      <c r="AG171" s="28"/>
      <c r="AH171" s="30"/>
      <c r="AI171" s="28"/>
      <c r="AK171" s="49"/>
      <c r="AL171" s="38"/>
      <c r="AM171" s="19"/>
      <c r="AN171" s="30"/>
      <c r="AO171" s="33"/>
      <c r="AP171" s="30"/>
      <c r="AQ171" s="28"/>
      <c r="AR171" s="30"/>
      <c r="AS171" s="28"/>
      <c r="AT171" s="30"/>
      <c r="AU171" s="28"/>
      <c r="AV171" s="28"/>
      <c r="AW171" s="33"/>
      <c r="AX171" s="30"/>
      <c r="AY171" s="28"/>
      <c r="AZ171" s="30"/>
      <c r="BA171" s="28"/>
      <c r="BC171" s="253"/>
      <c r="BD171" s="254"/>
    </row>
    <row r="172" spans="1:56" ht="20.100000000000001" customHeight="1" x14ac:dyDescent="0.2">
      <c r="A172" s="49"/>
      <c r="B172" s="38"/>
      <c r="C172" s="19"/>
      <c r="D172" s="30"/>
      <c r="E172" s="31"/>
      <c r="F172" s="32"/>
      <c r="G172" s="36"/>
      <c r="H172" s="32"/>
      <c r="I172" s="36"/>
      <c r="J172" s="32"/>
      <c r="K172" s="36"/>
      <c r="L172" s="36"/>
      <c r="M172" s="31"/>
      <c r="N172" s="32"/>
      <c r="O172" s="36"/>
      <c r="P172" s="32"/>
      <c r="Q172" s="28"/>
      <c r="R172" s="28"/>
      <c r="S172" s="49"/>
      <c r="T172" s="38"/>
      <c r="U172" s="19"/>
      <c r="V172" s="30"/>
      <c r="W172" s="31"/>
      <c r="X172" s="32"/>
      <c r="Y172" s="36"/>
      <c r="Z172" s="32"/>
      <c r="AA172" s="36"/>
      <c r="AB172" s="32"/>
      <c r="AC172" s="36"/>
      <c r="AD172" s="36"/>
      <c r="AE172" s="31"/>
      <c r="AF172" s="32"/>
      <c r="AG172" s="36"/>
      <c r="AH172" s="32"/>
      <c r="AI172" s="28"/>
      <c r="AK172" s="49"/>
      <c r="AL172" s="38"/>
      <c r="AM172" s="19"/>
      <c r="AN172" s="30"/>
      <c r="AO172" s="31"/>
      <c r="AP172" s="32"/>
      <c r="AQ172" s="36"/>
      <c r="AR172" s="32"/>
      <c r="AS172" s="36"/>
      <c r="AT172" s="32"/>
      <c r="AU172" s="36"/>
      <c r="AV172" s="36"/>
      <c r="AW172" s="31"/>
      <c r="AX172" s="32"/>
      <c r="AY172" s="36"/>
      <c r="AZ172" s="32"/>
      <c r="BA172" s="28"/>
      <c r="BC172" s="253"/>
      <c r="BD172" s="254"/>
    </row>
    <row r="173" spans="1:56" ht="20.100000000000001" customHeight="1" x14ac:dyDescent="0.2">
      <c r="A173" s="49"/>
      <c r="B173" s="38"/>
      <c r="C173" s="19"/>
      <c r="D173" s="30"/>
      <c r="E173" s="31"/>
      <c r="F173" s="32"/>
      <c r="G173" s="36"/>
      <c r="H173" s="32"/>
      <c r="I173" s="36"/>
      <c r="J173" s="32"/>
      <c r="K173" s="36"/>
      <c r="L173" s="36"/>
      <c r="M173" s="31"/>
      <c r="N173" s="32"/>
      <c r="O173" s="36"/>
      <c r="P173" s="32"/>
      <c r="Q173" s="28"/>
      <c r="R173" s="28"/>
      <c r="S173" s="49"/>
      <c r="T173" s="38"/>
      <c r="U173" s="19"/>
      <c r="V173" s="30"/>
      <c r="W173" s="31"/>
      <c r="X173" s="32"/>
      <c r="Y173" s="36"/>
      <c r="Z173" s="32"/>
      <c r="AA173" s="36"/>
      <c r="AB173" s="32"/>
      <c r="AC173" s="36"/>
      <c r="AD173" s="36"/>
      <c r="AE173" s="31"/>
      <c r="AF173" s="32"/>
      <c r="AG173" s="36"/>
      <c r="AH173" s="32"/>
      <c r="AI173" s="28"/>
      <c r="AK173" s="49"/>
      <c r="AL173" s="38"/>
      <c r="AM173" s="19"/>
      <c r="AN173" s="30"/>
      <c r="AO173" s="31"/>
      <c r="AP173" s="32"/>
      <c r="AQ173" s="36"/>
      <c r="AR173" s="32"/>
      <c r="AS173" s="36"/>
      <c r="AT173" s="32"/>
      <c r="AU173" s="36"/>
      <c r="AV173" s="36"/>
      <c r="AW173" s="31"/>
      <c r="AX173" s="32"/>
      <c r="AY173" s="36"/>
      <c r="AZ173" s="32"/>
      <c r="BA173" s="28"/>
      <c r="BC173" s="253"/>
      <c r="BD173" s="254"/>
    </row>
    <row r="174" spans="1:56" ht="20.100000000000001" customHeight="1" x14ac:dyDescent="0.2">
      <c r="A174" s="49"/>
      <c r="B174" s="38"/>
      <c r="C174" s="19"/>
      <c r="D174" s="30"/>
      <c r="E174" s="33"/>
      <c r="F174" s="30"/>
      <c r="G174" s="28"/>
      <c r="H174" s="30"/>
      <c r="I174" s="28"/>
      <c r="J174" s="30"/>
      <c r="K174" s="28"/>
      <c r="L174" s="28"/>
      <c r="M174" s="33"/>
      <c r="N174" s="30"/>
      <c r="O174" s="28"/>
      <c r="P174" s="30"/>
      <c r="Q174" s="28"/>
      <c r="R174" s="28"/>
      <c r="S174" s="49"/>
      <c r="T174" s="38"/>
      <c r="U174" s="19"/>
      <c r="V174" s="30"/>
      <c r="W174" s="33"/>
      <c r="X174" s="30"/>
      <c r="Y174" s="28"/>
      <c r="Z174" s="30"/>
      <c r="AA174" s="28"/>
      <c r="AB174" s="30"/>
      <c r="AC174" s="28"/>
      <c r="AD174" s="28"/>
      <c r="AE174" s="33"/>
      <c r="AF174" s="30"/>
      <c r="AG174" s="28"/>
      <c r="AH174" s="30"/>
      <c r="AI174" s="28"/>
      <c r="AK174" s="49"/>
      <c r="AL174" s="38"/>
      <c r="AM174" s="19"/>
      <c r="AN174" s="30"/>
      <c r="AO174" s="33"/>
      <c r="AP174" s="30"/>
      <c r="AQ174" s="28"/>
      <c r="AR174" s="30"/>
      <c r="AS174" s="28"/>
      <c r="AT174" s="30"/>
      <c r="AU174" s="28"/>
      <c r="AV174" s="28"/>
      <c r="AW174" s="33"/>
      <c r="AX174" s="30"/>
      <c r="AY174" s="28"/>
      <c r="AZ174" s="30"/>
      <c r="BA174" s="28"/>
      <c r="BC174" s="253"/>
      <c r="BD174" s="254"/>
    </row>
    <row r="175" spans="1:56" ht="20.100000000000001" customHeight="1" x14ac:dyDescent="0.2">
      <c r="A175" s="49"/>
      <c r="B175" s="38"/>
      <c r="C175" s="19"/>
      <c r="D175" s="30"/>
      <c r="E175" s="31"/>
      <c r="F175" s="32"/>
      <c r="G175" s="36"/>
      <c r="H175" s="32"/>
      <c r="I175" s="36"/>
      <c r="J175" s="32"/>
      <c r="K175" s="36"/>
      <c r="L175" s="36"/>
      <c r="M175" s="31"/>
      <c r="N175" s="32"/>
      <c r="O175" s="36"/>
      <c r="P175" s="32"/>
      <c r="Q175" s="28"/>
      <c r="R175" s="28"/>
      <c r="S175" s="49"/>
      <c r="T175" s="38"/>
      <c r="U175" s="19"/>
      <c r="V175" s="30"/>
      <c r="W175" s="31"/>
      <c r="X175" s="32"/>
      <c r="Y175" s="36"/>
      <c r="Z175" s="32"/>
      <c r="AA175" s="36"/>
      <c r="AB175" s="32"/>
      <c r="AC175" s="36"/>
      <c r="AD175" s="36"/>
      <c r="AE175" s="31"/>
      <c r="AF175" s="32"/>
      <c r="AG175" s="36"/>
      <c r="AH175" s="32"/>
      <c r="AI175" s="28"/>
      <c r="AK175" s="49"/>
      <c r="AL175" s="38"/>
      <c r="AM175" s="19"/>
      <c r="AN175" s="30"/>
      <c r="AO175" s="31"/>
      <c r="AP175" s="32"/>
      <c r="AQ175" s="36"/>
      <c r="AR175" s="32"/>
      <c r="AS175" s="36"/>
      <c r="AT175" s="32"/>
      <c r="AU175" s="36"/>
      <c r="AV175" s="36"/>
      <c r="AW175" s="31"/>
      <c r="AX175" s="32"/>
      <c r="AY175" s="36"/>
      <c r="AZ175" s="32"/>
      <c r="BA175" s="28"/>
      <c r="BC175" s="253"/>
      <c r="BD175" s="254"/>
    </row>
    <row r="176" spans="1:56" ht="20.100000000000001" customHeight="1" x14ac:dyDescent="0.2">
      <c r="A176" s="49"/>
      <c r="B176" s="38"/>
      <c r="C176" s="19"/>
      <c r="D176" s="30"/>
      <c r="E176" s="33"/>
      <c r="F176" s="30"/>
      <c r="G176" s="28"/>
      <c r="H176" s="30"/>
      <c r="I176" s="28"/>
      <c r="J176" s="30"/>
      <c r="K176" s="28"/>
      <c r="L176" s="28"/>
      <c r="M176" s="33"/>
      <c r="N176" s="30"/>
      <c r="O176" s="28"/>
      <c r="P176" s="30"/>
      <c r="Q176" s="28"/>
      <c r="R176" s="28"/>
      <c r="S176" s="49"/>
      <c r="T176" s="38"/>
      <c r="U176" s="19"/>
      <c r="V176" s="30"/>
      <c r="W176" s="33"/>
      <c r="X176" s="30"/>
      <c r="Y176" s="28"/>
      <c r="Z176" s="30"/>
      <c r="AA176" s="28"/>
      <c r="AB176" s="30"/>
      <c r="AC176" s="28"/>
      <c r="AD176" s="28"/>
      <c r="AE176" s="33"/>
      <c r="AF176" s="30"/>
      <c r="AG176" s="28"/>
      <c r="AH176" s="30"/>
      <c r="AI176" s="28"/>
      <c r="AK176" s="49"/>
      <c r="AL176" s="38"/>
      <c r="AM176" s="19"/>
      <c r="AN176" s="30"/>
      <c r="AO176" s="33"/>
      <c r="AP176" s="30"/>
      <c r="AQ176" s="28"/>
      <c r="AR176" s="30"/>
      <c r="AS176" s="28"/>
      <c r="AT176" s="30"/>
      <c r="AU176" s="28"/>
      <c r="AV176" s="28"/>
      <c r="AW176" s="33"/>
      <c r="AX176" s="30"/>
      <c r="AY176" s="28"/>
      <c r="AZ176" s="30"/>
      <c r="BA176" s="28"/>
      <c r="BC176" s="253"/>
      <c r="BD176" s="254"/>
    </row>
    <row r="177" spans="1:79" ht="20.100000000000001" customHeight="1" x14ac:dyDescent="0.2">
      <c r="A177" s="49"/>
      <c r="B177" s="38"/>
      <c r="C177" s="19"/>
      <c r="D177" s="30"/>
      <c r="E177" s="31"/>
      <c r="F177" s="32"/>
      <c r="G177" s="36"/>
      <c r="H177" s="32"/>
      <c r="I177" s="36"/>
      <c r="J177" s="32"/>
      <c r="K177" s="36"/>
      <c r="L177" s="36"/>
      <c r="M177" s="31"/>
      <c r="N177" s="32"/>
      <c r="O177" s="36"/>
      <c r="P177" s="32"/>
      <c r="Q177" s="28"/>
      <c r="R177" s="28"/>
      <c r="S177" s="49"/>
      <c r="T177" s="38"/>
      <c r="U177" s="19"/>
      <c r="V177" s="30"/>
      <c r="W177" s="31"/>
      <c r="X177" s="32"/>
      <c r="Y177" s="36"/>
      <c r="Z177" s="32"/>
      <c r="AA177" s="36"/>
      <c r="AB177" s="32"/>
      <c r="AC177" s="36"/>
      <c r="AD177" s="36"/>
      <c r="AE177" s="31"/>
      <c r="AF177" s="32"/>
      <c r="AG177" s="36"/>
      <c r="AH177" s="32"/>
      <c r="AI177" s="28"/>
      <c r="AK177" s="49"/>
      <c r="AL177" s="38"/>
      <c r="AM177" s="19"/>
      <c r="AN177" s="30"/>
      <c r="AO177" s="31"/>
      <c r="AP177" s="32"/>
      <c r="AQ177" s="36"/>
      <c r="AR177" s="32"/>
      <c r="AS177" s="36"/>
      <c r="AT177" s="32"/>
      <c r="AU177" s="36"/>
      <c r="AV177" s="36"/>
      <c r="AW177" s="31"/>
      <c r="AX177" s="32"/>
      <c r="AY177" s="36"/>
      <c r="AZ177" s="32"/>
      <c r="BA177" s="28"/>
      <c r="BC177" s="253"/>
      <c r="BD177" s="254"/>
    </row>
    <row r="178" spans="1:79" ht="20.100000000000001" customHeight="1" x14ac:dyDescent="0.2">
      <c r="A178" s="49"/>
      <c r="B178" s="38"/>
      <c r="C178" s="19"/>
      <c r="D178" s="30"/>
      <c r="E178" s="37"/>
      <c r="F178" s="30"/>
      <c r="G178" s="28"/>
      <c r="H178" s="30"/>
      <c r="I178" s="28"/>
      <c r="J178" s="30"/>
      <c r="K178" s="28"/>
      <c r="L178" s="28"/>
      <c r="M178" s="33"/>
      <c r="N178" s="30"/>
      <c r="O178" s="28"/>
      <c r="P178" s="30"/>
      <c r="Q178" s="28"/>
      <c r="R178" s="28"/>
      <c r="S178" s="49"/>
      <c r="T178" s="38"/>
      <c r="U178" s="19"/>
      <c r="V178" s="30"/>
      <c r="W178" s="37"/>
      <c r="X178" s="30"/>
      <c r="Y178" s="28"/>
      <c r="Z178" s="30"/>
      <c r="AA178" s="28"/>
      <c r="AB178" s="30"/>
      <c r="AC178" s="28"/>
      <c r="AD178" s="28"/>
      <c r="AE178" s="33"/>
      <c r="AF178" s="30"/>
      <c r="AG178" s="28"/>
      <c r="AH178" s="30"/>
      <c r="AI178" s="28"/>
      <c r="AK178" s="49"/>
      <c r="AL178" s="38"/>
      <c r="AM178" s="19"/>
      <c r="AN178" s="30"/>
      <c r="AO178" s="37"/>
      <c r="AP178" s="30"/>
      <c r="AQ178" s="28"/>
      <c r="AR178" s="30"/>
      <c r="AS178" s="28"/>
      <c r="AT178" s="30"/>
      <c r="AU178" s="28"/>
      <c r="AV178" s="28"/>
      <c r="AW178" s="33"/>
      <c r="AX178" s="30"/>
      <c r="AY178" s="28"/>
      <c r="AZ178" s="30"/>
      <c r="BA178" s="28"/>
      <c r="BC178" s="253"/>
      <c r="BD178" s="254"/>
    </row>
    <row r="179" spans="1:79" ht="20.100000000000001" customHeight="1" x14ac:dyDescent="0.2">
      <c r="A179" s="49"/>
      <c r="B179" s="38"/>
      <c r="C179" s="19"/>
      <c r="D179" s="30"/>
      <c r="E179" s="33"/>
      <c r="F179" s="32"/>
      <c r="G179" s="36"/>
      <c r="H179" s="32"/>
      <c r="I179" s="36"/>
      <c r="J179" s="32"/>
      <c r="K179" s="36"/>
      <c r="L179" s="36"/>
      <c r="M179" s="31"/>
      <c r="N179" s="32"/>
      <c r="O179" s="36"/>
      <c r="P179" s="32"/>
      <c r="Q179" s="28"/>
      <c r="R179" s="28"/>
      <c r="S179" s="49"/>
      <c r="T179" s="38"/>
      <c r="U179" s="19"/>
      <c r="V179" s="30"/>
      <c r="W179" s="33"/>
      <c r="X179" s="32"/>
      <c r="Y179" s="36"/>
      <c r="Z179" s="32"/>
      <c r="AA179" s="36"/>
      <c r="AB179" s="32"/>
      <c r="AC179" s="36"/>
      <c r="AD179" s="36"/>
      <c r="AE179" s="31"/>
      <c r="AF179" s="32"/>
      <c r="AG179" s="36"/>
      <c r="AH179" s="32"/>
      <c r="AI179" s="28"/>
      <c r="AK179" s="49"/>
      <c r="AL179" s="38"/>
      <c r="AM179" s="19"/>
      <c r="AN179" s="30"/>
      <c r="AO179" s="33"/>
      <c r="AP179" s="32"/>
      <c r="AQ179" s="36"/>
      <c r="AR179" s="32"/>
      <c r="AS179" s="36"/>
      <c r="AT179" s="32"/>
      <c r="AU179" s="36"/>
      <c r="AV179" s="36"/>
      <c r="AW179" s="31"/>
      <c r="AX179" s="32"/>
      <c r="AY179" s="36"/>
      <c r="AZ179" s="32"/>
      <c r="BA179" s="28"/>
      <c r="BC179" s="253"/>
      <c r="BD179" s="254"/>
    </row>
    <row r="180" spans="1:79" ht="20.100000000000001" customHeight="1" x14ac:dyDescent="0.2">
      <c r="A180" s="49"/>
      <c r="B180" s="38"/>
      <c r="C180" s="19"/>
      <c r="D180" s="30"/>
      <c r="E180" s="35"/>
      <c r="F180" s="30"/>
      <c r="G180" s="28"/>
      <c r="H180" s="30"/>
      <c r="I180" s="28"/>
      <c r="J180" s="30"/>
      <c r="K180" s="28"/>
      <c r="L180" s="28"/>
      <c r="M180" s="33"/>
      <c r="N180" s="30"/>
      <c r="O180" s="28"/>
      <c r="P180" s="30"/>
      <c r="Q180" s="28"/>
      <c r="R180" s="28"/>
      <c r="S180" s="49"/>
      <c r="T180" s="38"/>
      <c r="U180" s="19"/>
      <c r="V180" s="30"/>
      <c r="W180" s="35"/>
      <c r="X180" s="30"/>
      <c r="Y180" s="28"/>
      <c r="Z180" s="30"/>
      <c r="AA180" s="28"/>
      <c r="AB180" s="30"/>
      <c r="AC180" s="28"/>
      <c r="AD180" s="28"/>
      <c r="AE180" s="33"/>
      <c r="AF180" s="30"/>
      <c r="AG180" s="28"/>
      <c r="AH180" s="30"/>
      <c r="AI180" s="28"/>
      <c r="AK180" s="49"/>
      <c r="AL180" s="38"/>
      <c r="AM180" s="19"/>
      <c r="AN180" s="30"/>
      <c r="AO180" s="35"/>
      <c r="AP180" s="30"/>
      <c r="AQ180" s="28"/>
      <c r="AR180" s="30"/>
      <c r="AS180" s="28"/>
      <c r="AT180" s="30"/>
      <c r="AU180" s="28"/>
      <c r="AV180" s="28"/>
      <c r="AW180" s="33"/>
      <c r="AX180" s="30"/>
      <c r="AY180" s="28"/>
      <c r="AZ180" s="30"/>
      <c r="BA180" s="28"/>
      <c r="BC180" s="253"/>
      <c r="BD180" s="254"/>
    </row>
    <row r="181" spans="1:79" ht="20.100000000000001" customHeight="1" x14ac:dyDescent="0.2">
      <c r="A181" s="49"/>
      <c r="B181" s="38"/>
      <c r="C181" s="19"/>
      <c r="D181" s="30"/>
      <c r="E181" s="31"/>
      <c r="F181" s="32"/>
      <c r="G181" s="36"/>
      <c r="H181" s="32"/>
      <c r="I181" s="36"/>
      <c r="J181" s="32"/>
      <c r="K181" s="36"/>
      <c r="L181" s="36"/>
      <c r="M181" s="31"/>
      <c r="N181" s="32"/>
      <c r="O181" s="36"/>
      <c r="P181" s="32"/>
      <c r="Q181" s="28"/>
      <c r="R181" s="28"/>
      <c r="S181" s="49"/>
      <c r="T181" s="38"/>
      <c r="U181" s="19"/>
      <c r="V181" s="30"/>
      <c r="W181" s="31"/>
      <c r="X181" s="32"/>
      <c r="Y181" s="36"/>
      <c r="Z181" s="32"/>
      <c r="AA181" s="36"/>
      <c r="AB181" s="32"/>
      <c r="AC181" s="36"/>
      <c r="AD181" s="36"/>
      <c r="AE181" s="31"/>
      <c r="AF181" s="32"/>
      <c r="AG181" s="36"/>
      <c r="AH181" s="32"/>
      <c r="AI181" s="28"/>
      <c r="AK181" s="49"/>
      <c r="AL181" s="38"/>
      <c r="AM181" s="19"/>
      <c r="AN181" s="30"/>
      <c r="AO181" s="31"/>
      <c r="AP181" s="32"/>
      <c r="AQ181" s="36"/>
      <c r="AR181" s="32"/>
      <c r="AS181" s="36"/>
      <c r="AT181" s="32"/>
      <c r="AU181" s="36"/>
      <c r="AV181" s="36"/>
      <c r="AW181" s="31"/>
      <c r="AX181" s="32"/>
      <c r="AY181" s="36"/>
      <c r="AZ181" s="32"/>
      <c r="BA181" s="28"/>
      <c r="BC181" s="253"/>
      <c r="BD181" s="254"/>
    </row>
    <row r="182" spans="1:79" ht="8.25" customHeight="1" x14ac:dyDescent="0.2">
      <c r="A182" s="19"/>
      <c r="B182" s="19"/>
      <c r="C182" s="19"/>
      <c r="D182" s="28"/>
      <c r="E182" s="28"/>
      <c r="F182" s="28"/>
      <c r="G182" s="28"/>
      <c r="H182" s="28"/>
      <c r="I182" s="28"/>
      <c r="J182" s="28"/>
      <c r="K182" s="28"/>
      <c r="L182" s="28"/>
      <c r="M182" s="28"/>
      <c r="N182" s="28"/>
      <c r="O182" s="28"/>
      <c r="P182" s="28"/>
      <c r="Q182" s="28"/>
      <c r="R182" s="28"/>
      <c r="S182" s="19"/>
      <c r="T182" s="19"/>
      <c r="U182" s="19"/>
      <c r="V182" s="28"/>
      <c r="W182" s="28"/>
      <c r="X182" s="28"/>
      <c r="Y182" s="28"/>
      <c r="Z182" s="28"/>
      <c r="AA182" s="28"/>
      <c r="AB182" s="28"/>
      <c r="AC182" s="28"/>
      <c r="AD182" s="28"/>
      <c r="AE182" s="28"/>
      <c r="AF182" s="28"/>
      <c r="AG182" s="28"/>
      <c r="AH182" s="28"/>
      <c r="AI182" s="28"/>
      <c r="AJ182" s="19"/>
      <c r="AK182" s="19"/>
      <c r="AL182" s="19"/>
      <c r="AM182" s="19"/>
      <c r="AN182" s="19"/>
      <c r="AO182" s="28"/>
      <c r="AP182" s="28"/>
      <c r="AQ182" s="28"/>
      <c r="AR182" s="28"/>
      <c r="AS182" s="39"/>
      <c r="AT182" s="40"/>
      <c r="AU182" s="40"/>
      <c r="AV182" s="40"/>
      <c r="AW182" s="40"/>
      <c r="AX182" s="40"/>
      <c r="AY182" s="40"/>
      <c r="AZ182" s="40"/>
      <c r="BA182" s="40"/>
      <c r="BB182" s="22"/>
    </row>
    <row r="183" spans="1:79" ht="6.75"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19"/>
    </row>
    <row r="184" spans="1:79" ht="8.25" customHeight="1" x14ac:dyDescent="0.2">
      <c r="AK184" s="19"/>
      <c r="AL184" s="19"/>
      <c r="AM184" s="19"/>
      <c r="AN184" s="19"/>
      <c r="AO184" s="19"/>
      <c r="AP184" s="19"/>
      <c r="AQ184" s="19"/>
      <c r="AR184" s="19"/>
      <c r="AS184" s="19"/>
      <c r="AT184" s="19"/>
      <c r="AU184" s="19"/>
      <c r="AV184" s="19"/>
      <c r="AW184" s="19"/>
      <c r="AX184" s="19"/>
      <c r="AY184" s="19"/>
      <c r="AZ184" s="19"/>
      <c r="BA184" s="19"/>
    </row>
    <row r="185" spans="1:79" ht="12.75" customHeight="1" x14ac:dyDescent="0.2">
      <c r="A185" s="197" t="s">
        <v>94</v>
      </c>
      <c r="B185" s="198"/>
      <c r="C185" s="20"/>
      <c r="D185" s="174" t="s">
        <v>0</v>
      </c>
      <c r="E185" s="175"/>
      <c r="F185" s="175"/>
      <c r="G185" s="175"/>
      <c r="H185" s="175"/>
      <c r="I185" s="175"/>
      <c r="J185" s="175"/>
      <c r="K185" s="175"/>
      <c r="L185" s="175"/>
      <c r="M185" s="176"/>
      <c r="N185" s="195">
        <f>IFERROR(VLOOKUP(A185,'Qualabtoleranzen&amp;Einheiten'!$B$6:$E$200,2,FALSE),"")</f>
        <v>0.21</v>
      </c>
      <c r="O185" s="195"/>
      <c r="P185" s="195"/>
      <c r="Q185" s="196"/>
      <c r="R185" s="21"/>
      <c r="S185" s="197" t="s">
        <v>94</v>
      </c>
      <c r="T185" s="198"/>
      <c r="U185" s="20"/>
      <c r="V185" s="174" t="s">
        <v>0</v>
      </c>
      <c r="W185" s="175"/>
      <c r="X185" s="175"/>
      <c r="Y185" s="175"/>
      <c r="Z185" s="175"/>
      <c r="AA185" s="175"/>
      <c r="AB185" s="175"/>
      <c r="AC185" s="175"/>
      <c r="AD185" s="175"/>
      <c r="AE185" s="176"/>
      <c r="AF185" s="195">
        <f>IFERROR(VLOOKUP(S185,'Qualabtoleranzen&amp;Einheiten'!$B$6:$E$200,2,FALSE),"")</f>
        <v>0.21</v>
      </c>
      <c r="AG185" s="195"/>
      <c r="AH185" s="195"/>
      <c r="AI185" s="196"/>
      <c r="AK185" s="197" t="s">
        <v>9</v>
      </c>
      <c r="AL185" s="198"/>
      <c r="AM185" s="20"/>
      <c r="AN185" s="174" t="s">
        <v>0</v>
      </c>
      <c r="AO185" s="175"/>
      <c r="AP185" s="175"/>
      <c r="AQ185" s="175"/>
      <c r="AR185" s="175"/>
      <c r="AS185" s="175"/>
      <c r="AT185" s="175"/>
      <c r="AU185" s="175"/>
      <c r="AV185" s="175"/>
      <c r="AW185" s="176"/>
      <c r="AX185" s="195" t="str">
        <f>IFERROR(VLOOKUP(AK185,'Qualabtoleranzen&amp;Einheiten'!$B$6:$E$200,2,FALSE),"")</f>
        <v/>
      </c>
      <c r="AY185" s="195"/>
      <c r="AZ185" s="195"/>
      <c r="BA185" s="196"/>
    </row>
    <row r="186" spans="1:79" ht="12.75" customHeight="1" x14ac:dyDescent="0.2">
      <c r="A186" s="199"/>
      <c r="B186" s="200"/>
      <c r="C186" s="20"/>
      <c r="D186" s="174" t="s">
        <v>8</v>
      </c>
      <c r="E186" s="175"/>
      <c r="F186" s="175"/>
      <c r="G186" s="175"/>
      <c r="H186" s="175"/>
      <c r="I186" s="175"/>
      <c r="J186" s="175"/>
      <c r="K186" s="175"/>
      <c r="L186" s="175"/>
      <c r="M186" s="176"/>
      <c r="N186" s="201">
        <f>IFERROR(VLOOKUP(A185,'Qualabtoleranzen&amp;Einheiten'!$B$6:$E$200,3,FALSE),"")</f>
        <v>0.21</v>
      </c>
      <c r="O186" s="201"/>
      <c r="P186" s="201"/>
      <c r="Q186" s="202"/>
      <c r="R186" s="21"/>
      <c r="S186" s="199"/>
      <c r="T186" s="200"/>
      <c r="U186" s="20"/>
      <c r="V186" s="174" t="s">
        <v>8</v>
      </c>
      <c r="W186" s="175"/>
      <c r="X186" s="175"/>
      <c r="Y186" s="175"/>
      <c r="Z186" s="175"/>
      <c r="AA186" s="175"/>
      <c r="AB186" s="175"/>
      <c r="AC186" s="175"/>
      <c r="AD186" s="175"/>
      <c r="AE186" s="176"/>
      <c r="AF186" s="201">
        <f>IFERROR(VLOOKUP(S185,'Qualabtoleranzen&amp;Einheiten'!$B$6:$E$200,3,FALSE),"")</f>
        <v>0.21</v>
      </c>
      <c r="AG186" s="201"/>
      <c r="AH186" s="201"/>
      <c r="AI186" s="202"/>
      <c r="AK186" s="199"/>
      <c r="AL186" s="200"/>
      <c r="AM186" s="20"/>
      <c r="AN186" s="174" t="s">
        <v>8</v>
      </c>
      <c r="AO186" s="175"/>
      <c r="AP186" s="175"/>
      <c r="AQ186" s="175"/>
      <c r="AR186" s="175"/>
      <c r="AS186" s="175"/>
      <c r="AT186" s="175"/>
      <c r="AU186" s="175"/>
      <c r="AV186" s="175"/>
      <c r="AW186" s="176"/>
      <c r="AX186" s="201" t="str">
        <f>IFERROR(VLOOKUP(AK185,'Qualabtoleranzen&amp;Einheiten'!$B$6:$E$200,3,FALSE),"")</f>
        <v/>
      </c>
      <c r="AY186" s="201"/>
      <c r="AZ186" s="201"/>
      <c r="BA186" s="202"/>
    </row>
    <row r="187" spans="1:79" s="24" customFormat="1" ht="12.75" customHeight="1" x14ac:dyDescent="0.2">
      <c r="A187" s="244" t="s">
        <v>280</v>
      </c>
      <c r="B187" s="245"/>
      <c r="C187" s="20"/>
      <c r="D187" s="177" t="str">
        <f>IF(AND($V$4="Eine Vorlage zur Zielwertermittlung",NOT(L187="----------")),"neuer Zielwert",IF(NOT($V$4="Eine Vorlage zur Zielwertermittlung"),"Zielwert",""))</f>
        <v>Zielwert</v>
      </c>
      <c r="E187" s="178"/>
      <c r="F187" s="178"/>
      <c r="G187" s="178"/>
      <c r="H187" s="178"/>
      <c r="I187" s="178"/>
      <c r="J187" s="178"/>
      <c r="K187" s="179"/>
      <c r="L187" s="182">
        <v>1750</v>
      </c>
      <c r="M187" s="182"/>
      <c r="N187" s="182"/>
      <c r="O187" s="192" t="str">
        <f>IFERROR(VLOOKUP(A185,'Qualabtoleranzen&amp;Einheiten'!$B$6:$E$200,4,FALSE),"Einheit")</f>
        <v>ng/ml</v>
      </c>
      <c r="P187" s="193"/>
      <c r="Q187" s="194"/>
      <c r="R187" s="21"/>
      <c r="S187" s="191" t="s">
        <v>281</v>
      </c>
      <c r="T187" s="186"/>
      <c r="U187" s="20"/>
      <c r="V187" s="177" t="str">
        <f>IF(AND($V$4="Eine Vorlage zur Zielwertermittlung",NOT(AD187="----------")),"neuer Zielwert",IF(NOT($V$4="Eine Vorlage zur Zielwertermittlung"),"Zielwert",""))</f>
        <v>Zielwert</v>
      </c>
      <c r="W187" s="178"/>
      <c r="X187" s="178"/>
      <c r="Y187" s="178"/>
      <c r="Z187" s="178"/>
      <c r="AA187" s="178"/>
      <c r="AB187" s="178"/>
      <c r="AC187" s="179"/>
      <c r="AD187" s="182">
        <v>1850</v>
      </c>
      <c r="AE187" s="182"/>
      <c r="AF187" s="182"/>
      <c r="AG187" s="192" t="str">
        <f>IFERROR(VLOOKUP(S185,'Qualabtoleranzen&amp;Einheiten'!$B$6:$E$200,4,FALSE),"Einheit")</f>
        <v>ng/ml</v>
      </c>
      <c r="AH187" s="193"/>
      <c r="AI187" s="194"/>
      <c r="AJ187" s="17"/>
      <c r="AK187" s="191"/>
      <c r="AL187" s="186"/>
      <c r="AM187" s="20"/>
      <c r="AN187" s="177" t="str">
        <f>IF(AND($V$4="Eine Vorlage zur Zielwertermittlung",NOT(AV187="----------")),"neuer Zielwert",IF(NOT($V$4="Eine Vorlage zur Zielwertermittlung"),"Zielwert",""))</f>
        <v>Zielwert</v>
      </c>
      <c r="AO187" s="178"/>
      <c r="AP187" s="178"/>
      <c r="AQ187" s="178"/>
      <c r="AR187" s="178"/>
      <c r="AS187" s="178"/>
      <c r="AT187" s="178"/>
      <c r="AU187" s="179"/>
      <c r="AV187" s="182"/>
      <c r="AW187" s="182"/>
      <c r="AX187" s="182"/>
      <c r="AY187" s="192" t="str">
        <f>IFERROR(VLOOKUP(AK185,'Qualabtoleranzen&amp;Einheiten'!$B$6:$E$200,4,FALSE),"Einheit")</f>
        <v>Einheit</v>
      </c>
      <c r="AZ187" s="193"/>
      <c r="BA187" s="194"/>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row>
    <row r="188" spans="1:79" s="24" customFormat="1" ht="12.75" customHeight="1" x14ac:dyDescent="0.2">
      <c r="A188" s="246"/>
      <c r="B188" s="247"/>
      <c r="C188" s="20"/>
      <c r="D188" s="183" t="str">
        <f>IF(L188="","","Standardabweichung")</f>
        <v>Standardabweichung</v>
      </c>
      <c r="E188" s="183"/>
      <c r="F188" s="183"/>
      <c r="G188" s="183"/>
      <c r="H188" s="183"/>
      <c r="I188" s="183"/>
      <c r="J188" s="183"/>
      <c r="K188" s="183"/>
      <c r="L188" s="184">
        <f>IF(J191="","",ROUND(IF(AND($V$4="Eine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123</v>
      </c>
      <c r="M188" s="184"/>
      <c r="N188" s="184"/>
      <c r="O188" s="180" t="str">
        <f>IF(L188="","",O187)</f>
        <v>ng/ml</v>
      </c>
      <c r="P188" s="180"/>
      <c r="Q188" s="180"/>
      <c r="R188" s="21"/>
      <c r="S188" s="187"/>
      <c r="T188" s="188"/>
      <c r="U188" s="20"/>
      <c r="V188" s="183" t="str">
        <f>IF(AD188="","","Standardabweichung")</f>
        <v>Standardabweichung</v>
      </c>
      <c r="W188" s="183"/>
      <c r="X188" s="183"/>
      <c r="Y188" s="183"/>
      <c r="Z188" s="183"/>
      <c r="AA188" s="183"/>
      <c r="AB188" s="183"/>
      <c r="AC188" s="183"/>
      <c r="AD188" s="184">
        <f>IF(AB191="","",ROUND(IF(AND($V$4="Eine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130</v>
      </c>
      <c r="AE188" s="184"/>
      <c r="AF188" s="184"/>
      <c r="AG188" s="180" t="str">
        <f>IF(AD188="","",AG187)</f>
        <v>ng/ml</v>
      </c>
      <c r="AH188" s="180"/>
      <c r="AI188" s="180"/>
      <c r="AJ188" s="17"/>
      <c r="AK188" s="187"/>
      <c r="AL188" s="188"/>
      <c r="AM188" s="20"/>
      <c r="AN188" s="183" t="str">
        <f>IF(AV188="","","Standardabweichung")</f>
        <v/>
      </c>
      <c r="AO188" s="183"/>
      <c r="AP188" s="183"/>
      <c r="AQ188" s="183"/>
      <c r="AR188" s="183"/>
      <c r="AS188" s="183"/>
      <c r="AT188" s="183"/>
      <c r="AU188" s="183"/>
      <c r="AV188" s="184" t="str">
        <f>IF(AT191="","",ROUND(IF(AND($V$4="Eine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W188" s="184"/>
      <c r="AX188" s="184"/>
      <c r="AY188" s="180" t="str">
        <f>IF(AV188="","",AY187)</f>
        <v/>
      </c>
      <c r="AZ188" s="180"/>
      <c r="BA188" s="180"/>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row>
    <row r="189" spans="1:79" ht="13.5" x14ac:dyDescent="0.25">
      <c r="A189" s="66" t="str">
        <f>IF($V$4="Eine Vorlage zur Zielwertüberwachung","Verwendeter ZW =","")</f>
        <v/>
      </c>
      <c r="B189" s="157" t="s">
        <v>35</v>
      </c>
      <c r="C189" s="157"/>
      <c r="D189" s="158" t="str">
        <f>IF(AND($V$4="Eine Vorlage zur Zielwertüberwachung",NOT(O189="")),"errechneter Mittelwert:","")</f>
        <v/>
      </c>
      <c r="E189" s="158"/>
      <c r="F189" s="158"/>
      <c r="G189" s="158"/>
      <c r="H189" s="158"/>
      <c r="I189" s="158"/>
      <c r="J189" s="158"/>
      <c r="K189" s="158"/>
      <c r="L189" s="158"/>
      <c r="M189" s="158"/>
      <c r="N189" s="158"/>
      <c r="O189" s="156" t="str" cm="1">
        <f t="array" ref="O189">IF(OR(AND(B193:B217=""),NOT($V$4="Eine Vorlage zur Zielwertüberwachung")),"",ROUND(AVERAGE(B193:B217),IF(B192="0 Komastellen",0,IF(B192="1 Komastelle",1,IF(B192="2 Komastellen",2,IF(B192="3 Komastellen",3,1))))))</f>
        <v/>
      </c>
      <c r="P189" s="156"/>
      <c r="Q189" s="156"/>
      <c r="R189" s="22"/>
      <c r="S189" s="66" t="str">
        <f>IF($V$4="Eine Vorlage zur Zielwertüberwachung","Verwendeter ZW =","")</f>
        <v/>
      </c>
      <c r="T189" s="157" t="s">
        <v>35</v>
      </c>
      <c r="U189" s="157"/>
      <c r="V189" s="158" t="str">
        <f>IF(AND($V$4="Eine Vorlage zur Zielwertüberwachung",NOT(AG189="")),"errechneter Mittelwert:","")</f>
        <v/>
      </c>
      <c r="W189" s="158"/>
      <c r="X189" s="158"/>
      <c r="Y189" s="158"/>
      <c r="Z189" s="158"/>
      <c r="AA189" s="158"/>
      <c r="AB189" s="158"/>
      <c r="AC189" s="158"/>
      <c r="AD189" s="158"/>
      <c r="AE189" s="158"/>
      <c r="AF189" s="158"/>
      <c r="AG189" s="156" t="str" cm="1">
        <f t="array" ref="AG189">IF(OR(AND(T193:T217=""),NOT($V$4="Eine Vorlage zur Zielwertüberwachung")),"",ROUND(AVERAGE(T193:T217),IF(T192="0 Komastellen",0,IF(T192="1 Komastelle",1,IF(T192="2 Komastellen",2,IF(T192="3 Komastellen",3,1))))))</f>
        <v/>
      </c>
      <c r="AH189" s="156"/>
      <c r="AI189" s="156"/>
      <c r="AK189" s="66" t="str">
        <f>IF($V$4="Eine Vorlage zur Zielwertüberwachung","Verwendeter ZW =","")</f>
        <v/>
      </c>
      <c r="AL189" s="157" t="s">
        <v>35</v>
      </c>
      <c r="AM189" s="157"/>
      <c r="AN189" s="158" t="str">
        <f>IF(AND($V$4="Eine Vorlage zur Zielwertüberwachung",NOT(AY189="")),"errechneter Mittelwert:","")</f>
        <v/>
      </c>
      <c r="AO189" s="158"/>
      <c r="AP189" s="158"/>
      <c r="AQ189" s="158"/>
      <c r="AR189" s="158"/>
      <c r="AS189" s="158"/>
      <c r="AT189" s="158"/>
      <c r="AU189" s="158"/>
      <c r="AV189" s="158"/>
      <c r="AW189" s="158"/>
      <c r="AX189" s="158"/>
      <c r="AY189" s="156" t="str" cm="1">
        <f t="array" ref="AY189">IF(OR(AND(AL193:AL217=""),NOT($V$4="Eine Vorlage zur Zielwertüberwachung")),"",ROUND(AVERAGE(AL193:AL217),IF(AL192="0 Komastellen",0,IF(AL192="1 Komastelle",1,IF(AL192="2 Komastellen",2,IF(AL192="3 Komastellen",3,1))))))</f>
        <v/>
      </c>
      <c r="AZ189" s="156"/>
      <c r="BA189" s="156"/>
    </row>
    <row r="190" spans="1:79" x14ac:dyDescent="0.2">
      <c r="A190" s="51" t="s">
        <v>1</v>
      </c>
      <c r="B190" s="45" t="str">
        <f>O187</f>
        <v>ng/ml</v>
      </c>
      <c r="C190" s="46"/>
      <c r="D190" s="173" t="s">
        <v>2</v>
      </c>
      <c r="E190" s="172"/>
      <c r="F190" s="173" t="s">
        <v>3</v>
      </c>
      <c r="G190" s="172"/>
      <c r="H190" s="173" t="s">
        <v>4</v>
      </c>
      <c r="I190" s="172"/>
      <c r="J190" s="171" t="str">
        <f>IF(AND($V$4="Eine Vorlage zur Zielwertüberwachung",B189="errechneter Mw"),"Mw","Zw")</f>
        <v>Zw</v>
      </c>
      <c r="K190" s="172"/>
      <c r="L190" s="171" t="s">
        <v>5</v>
      </c>
      <c r="M190" s="181"/>
      <c r="N190" s="173" t="s">
        <v>6</v>
      </c>
      <c r="O190" s="181"/>
      <c r="P190" s="180" t="s">
        <v>7</v>
      </c>
      <c r="Q190" s="181"/>
      <c r="R190" s="23"/>
      <c r="S190" s="51" t="s">
        <v>1</v>
      </c>
      <c r="T190" s="45" t="str">
        <f>AG187</f>
        <v>ng/ml</v>
      </c>
      <c r="U190" s="46"/>
      <c r="V190" s="173" t="s">
        <v>2</v>
      </c>
      <c r="W190" s="172"/>
      <c r="X190" s="173" t="s">
        <v>3</v>
      </c>
      <c r="Y190" s="172"/>
      <c r="Z190" s="173" t="s">
        <v>4</v>
      </c>
      <c r="AA190" s="172"/>
      <c r="AB190" s="171" t="str">
        <f>IF(AND($V$4="Eine Vorlage zur Zielwertüberwachung",T189="errechneter Mw"),"Mw","Zw")</f>
        <v>Zw</v>
      </c>
      <c r="AC190" s="172"/>
      <c r="AD190" s="171" t="s">
        <v>5</v>
      </c>
      <c r="AE190" s="181"/>
      <c r="AF190" s="173" t="s">
        <v>6</v>
      </c>
      <c r="AG190" s="181"/>
      <c r="AH190" s="180" t="s">
        <v>7</v>
      </c>
      <c r="AI190" s="181"/>
      <c r="AJ190" s="44"/>
      <c r="AK190" s="51" t="s">
        <v>1</v>
      </c>
      <c r="AL190" s="45" t="str">
        <f>AY187</f>
        <v>Einheit</v>
      </c>
      <c r="AM190" s="46"/>
      <c r="AN190" s="173" t="s">
        <v>2</v>
      </c>
      <c r="AO190" s="172"/>
      <c r="AP190" s="173" t="s">
        <v>3</v>
      </c>
      <c r="AQ190" s="172"/>
      <c r="AR190" s="173" t="s">
        <v>4</v>
      </c>
      <c r="AS190" s="172"/>
      <c r="AT190" s="171" t="str">
        <f>IF(AND($V$4="Eine Vorlage zur Zielwertüberwachung",AL189="errechneter Mw"),"Mw","Zw")</f>
        <v>Zw</v>
      </c>
      <c r="AU190" s="172"/>
      <c r="AV190" s="171" t="s">
        <v>5</v>
      </c>
      <c r="AW190" s="181"/>
      <c r="AX190" s="173" t="s">
        <v>6</v>
      </c>
      <c r="AY190" s="181"/>
      <c r="AZ190" s="180" t="s">
        <v>7</v>
      </c>
      <c r="BA190" s="181"/>
      <c r="BC190" s="249" t="s">
        <v>262</v>
      </c>
      <c r="BD190" s="250"/>
    </row>
    <row r="191" spans="1:79" x14ac:dyDescent="0.2">
      <c r="A191" s="47" t="s">
        <v>10</v>
      </c>
      <c r="B191" s="50" t="s">
        <v>28</v>
      </c>
      <c r="C191" s="46"/>
      <c r="D191" s="165">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1383</v>
      </c>
      <c r="E191" s="169"/>
      <c r="F191" s="162">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1505</v>
      </c>
      <c r="G191" s="163"/>
      <c r="H191" s="162">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1628</v>
      </c>
      <c r="I191" s="163"/>
      <c r="J191" s="165" cm="1">
        <f t="array" ref="J191">IF(AND($V$4="Eine Vorlage zur Zielwertüberwachung",B189="errechneter MW"),IF(AND(B193:B217=""),"",ROUND(AVERAGE(B193:B217),IF(B192="0 Komastellen",0,IF(B192="1 Komastelle",1,IF(B192="2 Komastellen",2,IF(B192="3 Komastellen",3,1)))))),IF(OR(AND($V$4="Eine Vorlage zur Zielwertermittlung",NOT(L187="----------")),AND($V$4="Eine leere Vorlage zum Erstellen einer neuen Dokumentationshilfe",NOT(L187="")),AND($V$4="Eine Vorlage zur Zielwertüberwachung",B189="eingetragener ZW",NOT(L187=""))),ROUND(L187,IF(B192="0 Komastellen",0,IF(B192="1 Komastelle",1,IF(B192="2 Komastellen",2,IF(B192="3 Komastellen",3,1))))),""))</f>
        <v>1750</v>
      </c>
      <c r="K191" s="169"/>
      <c r="L191" s="162">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1872</v>
      </c>
      <c r="M191" s="163"/>
      <c r="N191" s="162">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1995</v>
      </c>
      <c r="O191" s="163"/>
      <c r="P191" s="162">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2117</v>
      </c>
      <c r="Q191" s="163"/>
      <c r="R191" s="43"/>
      <c r="S191" s="47" t="s">
        <v>10</v>
      </c>
      <c r="T191" s="50" t="s">
        <v>28</v>
      </c>
      <c r="U191" s="46"/>
      <c r="V191" s="165">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1462</v>
      </c>
      <c r="W191" s="163"/>
      <c r="X191" s="162">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1591</v>
      </c>
      <c r="Y191" s="163"/>
      <c r="Z191" s="162">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1721</v>
      </c>
      <c r="AA191" s="163"/>
      <c r="AB191" s="165" cm="1">
        <f t="array" ref="AB191">IF(AND($V$4="Eine Vorlage zur Zielwertüberwachung",T189="errechneter MW"),IF(AND(T193:T217=""),"",ROUND(AVERAGE(T193:T217),IF(T192="0 Komastellen",0,IF(T192="1 Komastelle",1,IF(T192="2 Komastellen",2,IF(T192="3 Komastellen",3,1)))))),IF(OR(AND($V$4="Eine Vorlage zur Zielwertermittlung",NOT(AD187="----------")),AND($V$4="Eine leere Vorlage zum Erstellen einer neuen Dokumentationshilfe",NOT(AD187="")),AND($V$4="Eine Vorlage zur Zielwertüberwachung",T189="eingetragener ZW",NOT(AD187=""))),ROUND(AD187,IF(T192="0 Komastellen",0,IF(T192="1 Komastelle",1,IF(T192="2 Komastellen",2,IF(T192="3 Komastellen",3,1))))),""))</f>
        <v>1850</v>
      </c>
      <c r="AC191" s="163"/>
      <c r="AD191" s="162">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1979</v>
      </c>
      <c r="AE191" s="163"/>
      <c r="AF191" s="162">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2109</v>
      </c>
      <c r="AG191" s="163"/>
      <c r="AH191" s="162">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2238</v>
      </c>
      <c r="AI191" s="163"/>
      <c r="AJ191" s="44"/>
      <c r="AK191" s="47" t="s">
        <v>10</v>
      </c>
      <c r="AL191" s="50" t="s">
        <v>28</v>
      </c>
      <c r="AM191" s="46"/>
      <c r="AN191" s="165"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O191" s="163"/>
      <c r="AP191" s="162"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Q191" s="163"/>
      <c r="AR191" s="162"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S191" s="163"/>
      <c r="AT191" s="165" t="str" cm="1">
        <f t="array" ref="AT191">IF(AND($V$4="Eine Vorlage zur Zielwertüberwachung",AL189="errechneter MW"),IF(AND(AL193:AL217=""),"",ROUND(AVERAGE(AL193:AL217),IF(AL192="0 Komastellen",0,IF(AL192="1 Komastelle",1,IF(AL192="2 Komastellen",2,IF(AL192="3 Komastellen",3,1)))))),IF(OR(AND($V$4="Eine Vorlage zur Zielwertermittlung",NOT(AV187="----------")),AND($V$4="Eine leere Vorlage zum Erstellen einer neuen Dokumentationshilfe",NOT(AV187="")),AND($V$4="Eine Vorlage zur Zielwertüberwachung",AL189="eingetragener ZW",NOT(AV187=""))),ROUND(AV187,IF(AL192="0 Komastellen",0,IF(AL192="1 Komastelle",1,IF(AL192="2 Komastellen",2,IF(AL192="3 Komastellen",3,1))))),""))</f>
        <v/>
      </c>
      <c r="AU191" s="163"/>
      <c r="AV191" s="162"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W191" s="163"/>
      <c r="AX191" s="162"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Y191" s="163"/>
      <c r="AZ191" s="162"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BA191" s="163"/>
      <c r="BC191" s="251"/>
      <c r="BD191" s="252"/>
    </row>
    <row r="192" spans="1:79" x14ac:dyDescent="0.2">
      <c r="A192" s="54" t="str">
        <f>IF(AND(NOT($V$4=""),OR(B192="",B192="Auswahl")),"Runden auf:","")</f>
        <v/>
      </c>
      <c r="B192" s="57" t="s">
        <v>37</v>
      </c>
      <c r="C192" s="19"/>
      <c r="D192" s="26"/>
      <c r="E192" s="27"/>
      <c r="F192" s="26"/>
      <c r="G192" s="27"/>
      <c r="H192" s="26"/>
      <c r="I192" s="27"/>
      <c r="J192" s="26"/>
      <c r="K192" s="27"/>
      <c r="L192" s="26"/>
      <c r="M192" s="27"/>
      <c r="N192" s="26"/>
      <c r="O192" s="27"/>
      <c r="P192" s="26"/>
      <c r="Q192" s="27"/>
      <c r="R192" s="28"/>
      <c r="S192" s="54" t="str">
        <f>IF(AND(NOT($V$4=""),OR(T192="",T192="Auswahl")),"Runden auf:","")</f>
        <v/>
      </c>
      <c r="T192" s="57" t="s">
        <v>37</v>
      </c>
      <c r="U192" s="19"/>
      <c r="V192" s="26"/>
      <c r="W192" s="27"/>
      <c r="X192" s="26"/>
      <c r="Y192" s="27"/>
      <c r="Z192" s="26"/>
      <c r="AA192" s="27"/>
      <c r="AB192" s="26"/>
      <c r="AC192" s="27"/>
      <c r="AD192" s="26"/>
      <c r="AE192" s="27"/>
      <c r="AF192" s="26"/>
      <c r="AG192" s="27"/>
      <c r="AH192" s="26"/>
      <c r="AI192" s="27"/>
      <c r="AJ192" s="19"/>
      <c r="AK192" s="54" t="str">
        <f>IF(AND(NOT($V$4=""),OR(AL192="",AL192="Auswahl")),"Runden auf:","")</f>
        <v/>
      </c>
      <c r="AL192" s="57" t="s">
        <v>37</v>
      </c>
      <c r="AM192" s="19"/>
      <c r="AN192" s="26"/>
      <c r="AO192" s="27"/>
      <c r="AP192" s="26"/>
      <c r="AQ192" s="27"/>
      <c r="AR192" s="26"/>
      <c r="AS192" s="27"/>
      <c r="AT192" s="26"/>
      <c r="AU192" s="27"/>
      <c r="AV192" s="26"/>
      <c r="AW192" s="27"/>
      <c r="AX192" s="26"/>
      <c r="AY192" s="27"/>
      <c r="AZ192" s="26"/>
      <c r="BA192" s="27"/>
      <c r="BC192" s="124"/>
      <c r="BD192" s="125"/>
    </row>
    <row r="193" spans="1:56" ht="20.100000000000001" customHeight="1" x14ac:dyDescent="0.2">
      <c r="A193" s="67"/>
      <c r="B193" s="68"/>
      <c r="C193" s="19"/>
      <c r="D193" s="30"/>
      <c r="E193" s="37"/>
      <c r="F193" s="53"/>
      <c r="G193" s="25"/>
      <c r="H193" s="53"/>
      <c r="I193" s="25"/>
      <c r="J193" s="53"/>
      <c r="K193" s="25"/>
      <c r="L193" s="25"/>
      <c r="M193" s="37"/>
      <c r="N193" s="53"/>
      <c r="O193" s="25"/>
      <c r="P193" s="53"/>
      <c r="Q193" s="33"/>
      <c r="R193" s="28"/>
      <c r="S193" s="67"/>
      <c r="T193" s="68"/>
      <c r="U193" s="19"/>
      <c r="V193" s="30"/>
      <c r="W193" s="37"/>
      <c r="X193" s="53"/>
      <c r="Y193" s="25"/>
      <c r="Z193" s="53"/>
      <c r="AA193" s="25"/>
      <c r="AB193" s="53"/>
      <c r="AC193" s="25"/>
      <c r="AD193" s="25"/>
      <c r="AE193" s="37"/>
      <c r="AF193" s="53"/>
      <c r="AG193" s="25"/>
      <c r="AH193" s="53"/>
      <c r="AI193" s="33"/>
      <c r="AK193" s="67"/>
      <c r="AL193" s="68"/>
      <c r="AM193" s="19"/>
      <c r="AN193" s="30"/>
      <c r="AO193" s="37"/>
      <c r="AP193" s="53"/>
      <c r="AQ193" s="25"/>
      <c r="AR193" s="53"/>
      <c r="AS193" s="25"/>
      <c r="AT193" s="53"/>
      <c r="AU193" s="25"/>
      <c r="AV193" s="25"/>
      <c r="AW193" s="37"/>
      <c r="AX193" s="53"/>
      <c r="AY193" s="25"/>
      <c r="AZ193" s="53"/>
      <c r="BA193" s="33"/>
      <c r="BC193" s="253"/>
      <c r="BD193" s="254"/>
    </row>
    <row r="194" spans="1:56" ht="20.100000000000001" customHeight="1" x14ac:dyDescent="0.2">
      <c r="A194" s="48"/>
      <c r="B194" s="38"/>
      <c r="C194" s="19"/>
      <c r="D194" s="30"/>
      <c r="E194" s="33"/>
      <c r="F194" s="30"/>
      <c r="G194" s="29"/>
      <c r="H194" s="34"/>
      <c r="I194" s="29"/>
      <c r="J194" s="34"/>
      <c r="K194" s="29"/>
      <c r="L194" s="29"/>
      <c r="M194" s="35"/>
      <c r="N194" s="34"/>
      <c r="O194" s="29"/>
      <c r="P194" s="34"/>
      <c r="Q194" s="28"/>
      <c r="R194" s="28"/>
      <c r="S194" s="48"/>
      <c r="T194" s="38"/>
      <c r="U194" s="19"/>
      <c r="V194" s="30"/>
      <c r="W194" s="33"/>
      <c r="X194" s="30"/>
      <c r="Y194" s="29"/>
      <c r="Z194" s="34"/>
      <c r="AA194" s="29"/>
      <c r="AB194" s="34"/>
      <c r="AC194" s="29"/>
      <c r="AD194" s="29"/>
      <c r="AE194" s="35"/>
      <c r="AF194" s="34"/>
      <c r="AG194" s="29"/>
      <c r="AH194" s="34"/>
      <c r="AI194" s="28"/>
      <c r="AK194" s="48"/>
      <c r="AL194" s="38"/>
      <c r="AM194" s="19"/>
      <c r="AN194" s="30"/>
      <c r="AO194" s="33"/>
      <c r="AP194" s="30"/>
      <c r="AQ194" s="29"/>
      <c r="AR194" s="34"/>
      <c r="AS194" s="29"/>
      <c r="AT194" s="34"/>
      <c r="AU194" s="29"/>
      <c r="AV194" s="29"/>
      <c r="AW194" s="35"/>
      <c r="AX194" s="34"/>
      <c r="AY194" s="29"/>
      <c r="AZ194" s="34"/>
      <c r="BA194" s="28"/>
      <c r="BC194" s="253"/>
      <c r="BD194" s="254"/>
    </row>
    <row r="195" spans="1:56" ht="20.100000000000001" customHeight="1" x14ac:dyDescent="0.2">
      <c r="A195" s="49"/>
      <c r="B195" s="38"/>
      <c r="C195" s="19"/>
      <c r="D195" s="30"/>
      <c r="E195" s="31"/>
      <c r="F195" s="32"/>
      <c r="G195" s="36"/>
      <c r="H195" s="32"/>
      <c r="I195" s="36"/>
      <c r="J195" s="32"/>
      <c r="K195" s="36"/>
      <c r="L195" s="36"/>
      <c r="M195" s="31"/>
      <c r="N195" s="32"/>
      <c r="O195" s="36"/>
      <c r="P195" s="32"/>
      <c r="Q195" s="28"/>
      <c r="R195" s="28"/>
      <c r="S195" s="49"/>
      <c r="T195" s="38"/>
      <c r="U195" s="19"/>
      <c r="V195" s="30"/>
      <c r="W195" s="31"/>
      <c r="X195" s="32"/>
      <c r="Y195" s="36"/>
      <c r="Z195" s="32"/>
      <c r="AA195" s="36"/>
      <c r="AB195" s="32"/>
      <c r="AC195" s="36"/>
      <c r="AD195" s="36"/>
      <c r="AE195" s="31"/>
      <c r="AF195" s="32"/>
      <c r="AG195" s="36"/>
      <c r="AH195" s="32"/>
      <c r="AI195" s="28"/>
      <c r="AK195" s="49"/>
      <c r="AL195" s="38"/>
      <c r="AM195" s="19"/>
      <c r="AN195" s="30"/>
      <c r="AO195" s="31"/>
      <c r="AP195" s="32"/>
      <c r="AQ195" s="36"/>
      <c r="AR195" s="32"/>
      <c r="AS195" s="36"/>
      <c r="AT195" s="32"/>
      <c r="AU195" s="36"/>
      <c r="AV195" s="36"/>
      <c r="AW195" s="31"/>
      <c r="AX195" s="32"/>
      <c r="AY195" s="36"/>
      <c r="AZ195" s="32"/>
      <c r="BA195" s="28"/>
      <c r="BC195" s="253"/>
      <c r="BD195" s="254"/>
    </row>
    <row r="196" spans="1:56" ht="20.100000000000001" customHeight="1" x14ac:dyDescent="0.2">
      <c r="A196" s="49"/>
      <c r="B196" s="38"/>
      <c r="C196" s="19"/>
      <c r="D196" s="30"/>
      <c r="E196" s="33"/>
      <c r="F196" s="30"/>
      <c r="G196" s="28"/>
      <c r="H196" s="30"/>
      <c r="I196" s="28"/>
      <c r="J196" s="30"/>
      <c r="K196" s="28"/>
      <c r="L196" s="28"/>
      <c r="M196" s="33"/>
      <c r="N196" s="30"/>
      <c r="O196" s="28"/>
      <c r="P196" s="30"/>
      <c r="Q196" s="28"/>
      <c r="R196" s="28"/>
      <c r="S196" s="49"/>
      <c r="T196" s="38"/>
      <c r="U196" s="19"/>
      <c r="V196" s="30"/>
      <c r="W196" s="33"/>
      <c r="X196" s="30"/>
      <c r="Y196" s="28"/>
      <c r="Z196" s="30"/>
      <c r="AA196" s="28"/>
      <c r="AB196" s="30"/>
      <c r="AC196" s="28"/>
      <c r="AD196" s="28"/>
      <c r="AE196" s="33"/>
      <c r="AF196" s="30"/>
      <c r="AG196" s="28"/>
      <c r="AH196" s="30"/>
      <c r="AI196" s="28"/>
      <c r="AK196" s="49"/>
      <c r="AL196" s="38"/>
      <c r="AM196" s="19"/>
      <c r="AN196" s="30"/>
      <c r="AO196" s="33"/>
      <c r="AP196" s="30"/>
      <c r="AQ196" s="28"/>
      <c r="AR196" s="30"/>
      <c r="AS196" s="28"/>
      <c r="AT196" s="30"/>
      <c r="AU196" s="28"/>
      <c r="AV196" s="28"/>
      <c r="AW196" s="33"/>
      <c r="AX196" s="30"/>
      <c r="AY196" s="28"/>
      <c r="AZ196" s="30"/>
      <c r="BA196" s="28"/>
      <c r="BC196" s="253"/>
      <c r="BD196" s="254"/>
    </row>
    <row r="197" spans="1:56" ht="20.100000000000001" customHeight="1" x14ac:dyDescent="0.2">
      <c r="A197" s="49"/>
      <c r="B197" s="38"/>
      <c r="C197" s="19"/>
      <c r="D197" s="30"/>
      <c r="E197" s="31"/>
      <c r="F197" s="32"/>
      <c r="G197" s="36"/>
      <c r="H197" s="32"/>
      <c r="I197" s="36"/>
      <c r="J197" s="32"/>
      <c r="K197" s="36"/>
      <c r="L197" s="36"/>
      <c r="M197" s="31"/>
      <c r="N197" s="32"/>
      <c r="O197" s="36"/>
      <c r="P197" s="32"/>
      <c r="Q197" s="28"/>
      <c r="R197" s="28"/>
      <c r="S197" s="49"/>
      <c r="T197" s="38"/>
      <c r="U197" s="19"/>
      <c r="V197" s="30"/>
      <c r="W197" s="31"/>
      <c r="X197" s="32"/>
      <c r="Y197" s="36"/>
      <c r="Z197" s="32"/>
      <c r="AA197" s="36"/>
      <c r="AB197" s="32"/>
      <c r="AC197" s="36"/>
      <c r="AD197" s="36"/>
      <c r="AE197" s="31"/>
      <c r="AF197" s="32"/>
      <c r="AG197" s="36"/>
      <c r="AH197" s="32"/>
      <c r="AI197" s="28"/>
      <c r="AK197" s="49"/>
      <c r="AL197" s="38"/>
      <c r="AM197" s="19"/>
      <c r="AN197" s="30"/>
      <c r="AO197" s="31"/>
      <c r="AP197" s="32"/>
      <c r="AQ197" s="36"/>
      <c r="AR197" s="32"/>
      <c r="AS197" s="36"/>
      <c r="AT197" s="32"/>
      <c r="AU197" s="36"/>
      <c r="AV197" s="36"/>
      <c r="AW197" s="31"/>
      <c r="AX197" s="32"/>
      <c r="AY197" s="36"/>
      <c r="AZ197" s="32"/>
      <c r="BA197" s="28"/>
      <c r="BC197" s="253"/>
      <c r="BD197" s="254"/>
    </row>
    <row r="198" spans="1:56" ht="20.100000000000001" customHeight="1" x14ac:dyDescent="0.2">
      <c r="A198" s="49"/>
      <c r="B198" s="38"/>
      <c r="C198" s="19"/>
      <c r="D198" s="30"/>
      <c r="E198" s="33"/>
      <c r="F198" s="30"/>
      <c r="G198" s="28"/>
      <c r="H198" s="30"/>
      <c r="I198" s="28"/>
      <c r="J198" s="30"/>
      <c r="K198" s="28"/>
      <c r="L198" s="28"/>
      <c r="M198" s="33"/>
      <c r="N198" s="30"/>
      <c r="O198" s="28"/>
      <c r="P198" s="30"/>
      <c r="Q198" s="28"/>
      <c r="R198" s="28"/>
      <c r="S198" s="49"/>
      <c r="T198" s="38"/>
      <c r="U198" s="19"/>
      <c r="V198" s="30"/>
      <c r="W198" s="33"/>
      <c r="X198" s="30"/>
      <c r="Y198" s="28"/>
      <c r="Z198" s="30"/>
      <c r="AA198" s="28"/>
      <c r="AB198" s="30"/>
      <c r="AC198" s="28"/>
      <c r="AD198" s="28"/>
      <c r="AE198" s="33"/>
      <c r="AF198" s="30"/>
      <c r="AG198" s="28"/>
      <c r="AH198" s="30"/>
      <c r="AI198" s="28"/>
      <c r="AK198" s="49"/>
      <c r="AL198" s="38"/>
      <c r="AM198" s="19"/>
      <c r="AN198" s="30"/>
      <c r="AO198" s="33"/>
      <c r="AP198" s="30"/>
      <c r="AQ198" s="28"/>
      <c r="AR198" s="30"/>
      <c r="AS198" s="28"/>
      <c r="AT198" s="30"/>
      <c r="AU198" s="28"/>
      <c r="AV198" s="28"/>
      <c r="AW198" s="33"/>
      <c r="AX198" s="30"/>
      <c r="AY198" s="28"/>
      <c r="AZ198" s="30"/>
      <c r="BA198" s="28"/>
      <c r="BC198" s="253"/>
      <c r="BD198" s="254"/>
    </row>
    <row r="199" spans="1:56" ht="20.100000000000001" customHeight="1" x14ac:dyDescent="0.2">
      <c r="A199" s="49"/>
      <c r="B199" s="38"/>
      <c r="C199" s="19"/>
      <c r="D199" s="30"/>
      <c r="E199" s="31"/>
      <c r="F199" s="32"/>
      <c r="G199" s="36"/>
      <c r="H199" s="32"/>
      <c r="I199" s="36"/>
      <c r="J199" s="32"/>
      <c r="K199" s="36"/>
      <c r="L199" s="36"/>
      <c r="M199" s="31"/>
      <c r="N199" s="32"/>
      <c r="O199" s="36"/>
      <c r="P199" s="32"/>
      <c r="Q199" s="28"/>
      <c r="R199" s="28"/>
      <c r="S199" s="49"/>
      <c r="T199" s="38"/>
      <c r="U199" s="19"/>
      <c r="V199" s="30"/>
      <c r="W199" s="31"/>
      <c r="X199" s="32"/>
      <c r="Y199" s="36"/>
      <c r="Z199" s="32"/>
      <c r="AA199" s="36"/>
      <c r="AB199" s="32"/>
      <c r="AC199" s="36"/>
      <c r="AD199" s="36"/>
      <c r="AE199" s="31"/>
      <c r="AF199" s="32"/>
      <c r="AG199" s="36"/>
      <c r="AH199" s="32"/>
      <c r="AI199" s="28"/>
      <c r="AK199" s="49"/>
      <c r="AL199" s="38"/>
      <c r="AM199" s="19"/>
      <c r="AN199" s="30"/>
      <c r="AO199" s="31"/>
      <c r="AP199" s="32"/>
      <c r="AQ199" s="36"/>
      <c r="AR199" s="32"/>
      <c r="AS199" s="36"/>
      <c r="AT199" s="32"/>
      <c r="AU199" s="36"/>
      <c r="AV199" s="36"/>
      <c r="AW199" s="31"/>
      <c r="AX199" s="32"/>
      <c r="AY199" s="36"/>
      <c r="AZ199" s="32"/>
      <c r="BA199" s="28"/>
      <c r="BC199" s="253"/>
      <c r="BD199" s="254"/>
    </row>
    <row r="200" spans="1:56" ht="20.100000000000001" customHeight="1" x14ac:dyDescent="0.2">
      <c r="A200" s="49"/>
      <c r="B200" s="38"/>
      <c r="C200" s="19"/>
      <c r="D200" s="30"/>
      <c r="E200" s="33"/>
      <c r="F200" s="30"/>
      <c r="G200" s="28"/>
      <c r="H200" s="30"/>
      <c r="I200" s="28"/>
      <c r="J200" s="30"/>
      <c r="K200" s="28"/>
      <c r="L200" s="28"/>
      <c r="M200" s="33"/>
      <c r="N200" s="30"/>
      <c r="O200" s="28"/>
      <c r="P200" s="30"/>
      <c r="Q200" s="28"/>
      <c r="R200" s="28"/>
      <c r="S200" s="49"/>
      <c r="T200" s="38"/>
      <c r="U200" s="19"/>
      <c r="V200" s="30"/>
      <c r="W200" s="33"/>
      <c r="X200" s="30"/>
      <c r="Y200" s="28"/>
      <c r="Z200" s="30"/>
      <c r="AA200" s="28"/>
      <c r="AB200" s="30"/>
      <c r="AC200" s="28"/>
      <c r="AD200" s="28"/>
      <c r="AE200" s="33"/>
      <c r="AF200" s="30"/>
      <c r="AG200" s="28"/>
      <c r="AH200" s="30"/>
      <c r="AI200" s="28"/>
      <c r="AK200" s="49"/>
      <c r="AL200" s="38"/>
      <c r="AM200" s="19"/>
      <c r="AN200" s="30"/>
      <c r="AO200" s="33"/>
      <c r="AP200" s="30"/>
      <c r="AQ200" s="28"/>
      <c r="AR200" s="30"/>
      <c r="AS200" s="28"/>
      <c r="AT200" s="30"/>
      <c r="AU200" s="28"/>
      <c r="AV200" s="28"/>
      <c r="AW200" s="33"/>
      <c r="AX200" s="30"/>
      <c r="AY200" s="28"/>
      <c r="AZ200" s="30"/>
      <c r="BA200" s="28"/>
      <c r="BC200" s="253"/>
      <c r="BD200" s="254"/>
    </row>
    <row r="201" spans="1:56" ht="20.100000000000001" customHeight="1" x14ac:dyDescent="0.2">
      <c r="A201" s="49"/>
      <c r="B201" s="38"/>
      <c r="C201" s="19"/>
      <c r="D201" s="30"/>
      <c r="E201" s="31"/>
      <c r="F201" s="32"/>
      <c r="G201" s="36"/>
      <c r="H201" s="32"/>
      <c r="I201" s="36"/>
      <c r="J201" s="32"/>
      <c r="K201" s="36"/>
      <c r="L201" s="36"/>
      <c r="M201" s="31"/>
      <c r="N201" s="32"/>
      <c r="O201" s="36"/>
      <c r="P201" s="32"/>
      <c r="Q201" s="28"/>
      <c r="R201" s="28"/>
      <c r="S201" s="49"/>
      <c r="T201" s="38"/>
      <c r="U201" s="19"/>
      <c r="V201" s="30"/>
      <c r="W201" s="31"/>
      <c r="X201" s="32"/>
      <c r="Y201" s="36"/>
      <c r="Z201" s="32"/>
      <c r="AA201" s="36"/>
      <c r="AB201" s="32"/>
      <c r="AC201" s="36"/>
      <c r="AD201" s="36"/>
      <c r="AE201" s="31"/>
      <c r="AF201" s="32"/>
      <c r="AG201" s="36"/>
      <c r="AH201" s="32"/>
      <c r="AI201" s="28"/>
      <c r="AK201" s="49"/>
      <c r="AL201" s="38"/>
      <c r="AM201" s="19"/>
      <c r="AN201" s="30"/>
      <c r="AO201" s="31"/>
      <c r="AP201" s="32"/>
      <c r="AQ201" s="36"/>
      <c r="AR201" s="32"/>
      <c r="AS201" s="36"/>
      <c r="AT201" s="32"/>
      <c r="AU201" s="36"/>
      <c r="AV201" s="36"/>
      <c r="AW201" s="31"/>
      <c r="AX201" s="32"/>
      <c r="AY201" s="36"/>
      <c r="AZ201" s="32"/>
      <c r="BA201" s="28"/>
      <c r="BC201" s="253"/>
      <c r="BD201" s="254"/>
    </row>
    <row r="202" spans="1:56" ht="20.100000000000001" customHeight="1" x14ac:dyDescent="0.2">
      <c r="A202" s="49"/>
      <c r="B202" s="38"/>
      <c r="C202" s="19"/>
      <c r="D202" s="30"/>
      <c r="E202" s="33"/>
      <c r="F202" s="30"/>
      <c r="G202" s="28"/>
      <c r="H202" s="30"/>
      <c r="I202" s="28"/>
      <c r="J202" s="30"/>
      <c r="K202" s="28"/>
      <c r="L202" s="28"/>
      <c r="M202" s="33"/>
      <c r="N202" s="30"/>
      <c r="O202" s="28"/>
      <c r="P202" s="30"/>
      <c r="Q202" s="28"/>
      <c r="R202" s="28"/>
      <c r="S202" s="49"/>
      <c r="T202" s="38"/>
      <c r="U202" s="19"/>
      <c r="V202" s="30"/>
      <c r="W202" s="33"/>
      <c r="X202" s="30"/>
      <c r="Y202" s="28"/>
      <c r="Z202" s="30"/>
      <c r="AA202" s="28"/>
      <c r="AB202" s="30"/>
      <c r="AC202" s="28"/>
      <c r="AD202" s="28"/>
      <c r="AE202" s="33"/>
      <c r="AF202" s="30"/>
      <c r="AG202" s="28"/>
      <c r="AH202" s="30"/>
      <c r="AI202" s="28"/>
      <c r="AK202" s="49"/>
      <c r="AL202" s="38"/>
      <c r="AM202" s="19"/>
      <c r="AN202" s="30"/>
      <c r="AO202" s="33"/>
      <c r="AP202" s="30"/>
      <c r="AQ202" s="28"/>
      <c r="AR202" s="30"/>
      <c r="AS202" s="28"/>
      <c r="AT202" s="30"/>
      <c r="AU202" s="28"/>
      <c r="AV202" s="28"/>
      <c r="AW202" s="33"/>
      <c r="AX202" s="30"/>
      <c r="AY202" s="28"/>
      <c r="AZ202" s="30"/>
      <c r="BA202" s="28"/>
      <c r="BC202" s="253"/>
      <c r="BD202" s="254"/>
    </row>
    <row r="203" spans="1:56" ht="20.100000000000001" customHeight="1" x14ac:dyDescent="0.2">
      <c r="A203" s="49"/>
      <c r="B203" s="38"/>
      <c r="C203" s="19"/>
      <c r="D203" s="30"/>
      <c r="E203" s="31"/>
      <c r="F203" s="32"/>
      <c r="G203" s="36"/>
      <c r="H203" s="32"/>
      <c r="I203" s="36"/>
      <c r="J203" s="32"/>
      <c r="K203" s="36"/>
      <c r="L203" s="36"/>
      <c r="M203" s="31"/>
      <c r="N203" s="32"/>
      <c r="O203" s="36"/>
      <c r="P203" s="32"/>
      <c r="Q203" s="28"/>
      <c r="R203" s="28"/>
      <c r="S203" s="49"/>
      <c r="T203" s="38"/>
      <c r="U203" s="19"/>
      <c r="V203" s="30"/>
      <c r="W203" s="31"/>
      <c r="X203" s="32"/>
      <c r="Y203" s="36"/>
      <c r="Z203" s="32"/>
      <c r="AA203" s="36"/>
      <c r="AB203" s="32"/>
      <c r="AC203" s="36"/>
      <c r="AD203" s="36"/>
      <c r="AE203" s="31"/>
      <c r="AF203" s="32"/>
      <c r="AG203" s="36"/>
      <c r="AH203" s="32"/>
      <c r="AI203" s="28"/>
      <c r="AK203" s="49"/>
      <c r="AL203" s="38"/>
      <c r="AM203" s="19"/>
      <c r="AN203" s="30"/>
      <c r="AO203" s="31"/>
      <c r="AP203" s="32"/>
      <c r="AQ203" s="36"/>
      <c r="AR203" s="32"/>
      <c r="AS203" s="36"/>
      <c r="AT203" s="32"/>
      <c r="AU203" s="36"/>
      <c r="AV203" s="36"/>
      <c r="AW203" s="31"/>
      <c r="AX203" s="32"/>
      <c r="AY203" s="36"/>
      <c r="AZ203" s="32"/>
      <c r="BA203" s="28"/>
      <c r="BC203" s="253"/>
      <c r="BD203" s="254"/>
    </row>
    <row r="204" spans="1:56" ht="20.100000000000001" customHeight="1" x14ac:dyDescent="0.2">
      <c r="A204" s="49"/>
      <c r="B204" s="38"/>
      <c r="C204" s="19"/>
      <c r="D204" s="30"/>
      <c r="E204" s="33"/>
      <c r="F204" s="30"/>
      <c r="G204" s="28"/>
      <c r="H204" s="30"/>
      <c r="I204" s="28"/>
      <c r="J204" s="30"/>
      <c r="K204" s="28"/>
      <c r="L204" s="28"/>
      <c r="M204" s="33"/>
      <c r="N204" s="30"/>
      <c r="O204" s="28"/>
      <c r="P204" s="30"/>
      <c r="Q204" s="28"/>
      <c r="R204" s="28"/>
      <c r="S204" s="49"/>
      <c r="T204" s="38"/>
      <c r="U204" s="19"/>
      <c r="V204" s="30"/>
      <c r="W204" s="33"/>
      <c r="X204" s="30"/>
      <c r="Y204" s="28"/>
      <c r="Z204" s="30"/>
      <c r="AA204" s="28"/>
      <c r="AB204" s="30"/>
      <c r="AC204" s="28"/>
      <c r="AD204" s="28"/>
      <c r="AE204" s="33"/>
      <c r="AF204" s="30"/>
      <c r="AG204" s="28"/>
      <c r="AH204" s="30"/>
      <c r="AI204" s="28"/>
      <c r="AK204" s="49"/>
      <c r="AL204" s="38"/>
      <c r="AM204" s="19"/>
      <c r="AN204" s="30"/>
      <c r="AO204" s="33"/>
      <c r="AP204" s="30"/>
      <c r="AQ204" s="28"/>
      <c r="AR204" s="30"/>
      <c r="AS204" s="28"/>
      <c r="AT204" s="30"/>
      <c r="AU204" s="28"/>
      <c r="AV204" s="28"/>
      <c r="AW204" s="33"/>
      <c r="AX204" s="30"/>
      <c r="AY204" s="28"/>
      <c r="AZ204" s="30"/>
      <c r="BA204" s="28"/>
      <c r="BC204" s="253"/>
      <c r="BD204" s="254"/>
    </row>
    <row r="205" spans="1:56" ht="20.100000000000001" customHeight="1" x14ac:dyDescent="0.2">
      <c r="A205" s="49"/>
      <c r="B205" s="38"/>
      <c r="C205" s="19"/>
      <c r="D205" s="30"/>
      <c r="E205" s="31"/>
      <c r="F205" s="32"/>
      <c r="G205" s="36"/>
      <c r="H205" s="32"/>
      <c r="I205" s="36"/>
      <c r="J205" s="32"/>
      <c r="K205" s="36"/>
      <c r="L205" s="36"/>
      <c r="M205" s="31"/>
      <c r="N205" s="32"/>
      <c r="O205" s="36"/>
      <c r="P205" s="32"/>
      <c r="Q205" s="28"/>
      <c r="R205" s="28"/>
      <c r="S205" s="49"/>
      <c r="T205" s="38"/>
      <c r="U205" s="19"/>
      <c r="V205" s="30"/>
      <c r="W205" s="31"/>
      <c r="X205" s="32"/>
      <c r="Y205" s="36"/>
      <c r="Z205" s="32"/>
      <c r="AA205" s="36"/>
      <c r="AB205" s="32"/>
      <c r="AC205" s="36"/>
      <c r="AD205" s="36"/>
      <c r="AE205" s="31"/>
      <c r="AF205" s="32"/>
      <c r="AG205" s="36"/>
      <c r="AH205" s="32"/>
      <c r="AI205" s="28"/>
      <c r="AK205" s="49"/>
      <c r="AL205" s="38"/>
      <c r="AM205" s="19"/>
      <c r="AN205" s="30"/>
      <c r="AO205" s="31"/>
      <c r="AP205" s="32"/>
      <c r="AQ205" s="36"/>
      <c r="AR205" s="32"/>
      <c r="AS205" s="36"/>
      <c r="AT205" s="32"/>
      <c r="AU205" s="36"/>
      <c r="AV205" s="36"/>
      <c r="AW205" s="31"/>
      <c r="AX205" s="32"/>
      <c r="AY205" s="36"/>
      <c r="AZ205" s="32"/>
      <c r="BA205" s="28"/>
      <c r="BC205" s="253"/>
      <c r="BD205" s="254"/>
    </row>
    <row r="206" spans="1:56" ht="20.100000000000001" customHeight="1" x14ac:dyDescent="0.2">
      <c r="A206" s="49"/>
      <c r="B206" s="38"/>
      <c r="C206" s="19"/>
      <c r="D206" s="30"/>
      <c r="E206" s="31"/>
      <c r="F206" s="32"/>
      <c r="G206" s="36"/>
      <c r="H206" s="32"/>
      <c r="I206" s="36"/>
      <c r="J206" s="32"/>
      <c r="K206" s="36"/>
      <c r="L206" s="36"/>
      <c r="M206" s="31"/>
      <c r="N206" s="32"/>
      <c r="O206" s="36"/>
      <c r="P206" s="32"/>
      <c r="Q206" s="28"/>
      <c r="R206" s="28"/>
      <c r="S206" s="49"/>
      <c r="T206" s="38"/>
      <c r="U206" s="19"/>
      <c r="V206" s="30"/>
      <c r="W206" s="31"/>
      <c r="X206" s="32"/>
      <c r="Y206" s="36"/>
      <c r="Z206" s="32"/>
      <c r="AA206" s="36"/>
      <c r="AB206" s="32"/>
      <c r="AC206" s="36"/>
      <c r="AD206" s="36"/>
      <c r="AE206" s="31"/>
      <c r="AF206" s="32"/>
      <c r="AG206" s="36"/>
      <c r="AH206" s="32"/>
      <c r="AI206" s="28"/>
      <c r="AK206" s="49"/>
      <c r="AL206" s="38"/>
      <c r="AM206" s="19"/>
      <c r="AN206" s="30"/>
      <c r="AO206" s="31"/>
      <c r="AP206" s="32"/>
      <c r="AQ206" s="36"/>
      <c r="AR206" s="32"/>
      <c r="AS206" s="36"/>
      <c r="AT206" s="32"/>
      <c r="AU206" s="36"/>
      <c r="AV206" s="36"/>
      <c r="AW206" s="31"/>
      <c r="AX206" s="32"/>
      <c r="AY206" s="36"/>
      <c r="AZ206" s="32"/>
      <c r="BA206" s="28"/>
      <c r="BC206" s="253"/>
      <c r="BD206" s="254"/>
    </row>
    <row r="207" spans="1:56" ht="20.100000000000001" customHeight="1" x14ac:dyDescent="0.2">
      <c r="A207" s="49"/>
      <c r="B207" s="38"/>
      <c r="C207" s="19"/>
      <c r="D207" s="30"/>
      <c r="E207" s="33"/>
      <c r="F207" s="30"/>
      <c r="G207" s="28"/>
      <c r="H207" s="30"/>
      <c r="I207" s="28"/>
      <c r="J207" s="30"/>
      <c r="K207" s="28"/>
      <c r="L207" s="28"/>
      <c r="M207" s="33"/>
      <c r="N207" s="30"/>
      <c r="O207" s="28"/>
      <c r="P207" s="30"/>
      <c r="Q207" s="28"/>
      <c r="R207" s="28"/>
      <c r="S207" s="49"/>
      <c r="T207" s="38"/>
      <c r="U207" s="19"/>
      <c r="V207" s="30"/>
      <c r="W207" s="33"/>
      <c r="X207" s="30"/>
      <c r="Y207" s="28"/>
      <c r="Z207" s="30"/>
      <c r="AA207" s="28"/>
      <c r="AB207" s="30"/>
      <c r="AC207" s="28"/>
      <c r="AD207" s="28"/>
      <c r="AE207" s="33"/>
      <c r="AF207" s="30"/>
      <c r="AG207" s="28"/>
      <c r="AH207" s="30"/>
      <c r="AI207" s="28"/>
      <c r="AK207" s="49"/>
      <c r="AL207" s="38"/>
      <c r="AM207" s="19"/>
      <c r="AN207" s="30"/>
      <c r="AO207" s="33"/>
      <c r="AP207" s="30"/>
      <c r="AQ207" s="28"/>
      <c r="AR207" s="30"/>
      <c r="AS207" s="28"/>
      <c r="AT207" s="30"/>
      <c r="AU207" s="28"/>
      <c r="AV207" s="28"/>
      <c r="AW207" s="33"/>
      <c r="AX207" s="30"/>
      <c r="AY207" s="28"/>
      <c r="AZ207" s="30"/>
      <c r="BA207" s="28"/>
      <c r="BC207" s="253"/>
      <c r="BD207" s="254"/>
    </row>
    <row r="208" spans="1:56" ht="20.100000000000001" customHeight="1" x14ac:dyDescent="0.2">
      <c r="A208" s="49"/>
      <c r="B208" s="38"/>
      <c r="C208" s="19"/>
      <c r="D208" s="30"/>
      <c r="E208" s="31"/>
      <c r="F208" s="32"/>
      <c r="G208" s="36"/>
      <c r="H208" s="32"/>
      <c r="I208" s="36"/>
      <c r="J208" s="32"/>
      <c r="K208" s="36"/>
      <c r="L208" s="36"/>
      <c r="M208" s="31"/>
      <c r="N208" s="32"/>
      <c r="O208" s="36"/>
      <c r="P208" s="32"/>
      <c r="Q208" s="28"/>
      <c r="R208" s="28"/>
      <c r="S208" s="49"/>
      <c r="T208" s="38"/>
      <c r="U208" s="19"/>
      <c r="V208" s="30"/>
      <c r="W208" s="31"/>
      <c r="X208" s="32"/>
      <c r="Y208" s="36"/>
      <c r="Z208" s="32"/>
      <c r="AA208" s="36"/>
      <c r="AB208" s="32"/>
      <c r="AC208" s="36"/>
      <c r="AD208" s="36"/>
      <c r="AE208" s="31"/>
      <c r="AF208" s="32"/>
      <c r="AG208" s="36"/>
      <c r="AH208" s="32"/>
      <c r="AI208" s="28"/>
      <c r="AK208" s="49"/>
      <c r="AL208" s="38"/>
      <c r="AM208" s="19"/>
      <c r="AN208" s="30"/>
      <c r="AO208" s="31"/>
      <c r="AP208" s="32"/>
      <c r="AQ208" s="36"/>
      <c r="AR208" s="32"/>
      <c r="AS208" s="36"/>
      <c r="AT208" s="32"/>
      <c r="AU208" s="36"/>
      <c r="AV208" s="36"/>
      <c r="AW208" s="31"/>
      <c r="AX208" s="32"/>
      <c r="AY208" s="36"/>
      <c r="AZ208" s="32"/>
      <c r="BA208" s="28"/>
      <c r="BC208" s="253"/>
      <c r="BD208" s="254"/>
    </row>
    <row r="209" spans="1:79" ht="20.100000000000001" customHeight="1" x14ac:dyDescent="0.2">
      <c r="A209" s="49"/>
      <c r="B209" s="38"/>
      <c r="C209" s="19"/>
      <c r="D209" s="30"/>
      <c r="E209" s="31"/>
      <c r="F209" s="32"/>
      <c r="G209" s="36"/>
      <c r="H209" s="32"/>
      <c r="I209" s="36"/>
      <c r="J209" s="32"/>
      <c r="K209" s="36"/>
      <c r="L209" s="36"/>
      <c r="M209" s="31"/>
      <c r="N209" s="32"/>
      <c r="O209" s="36"/>
      <c r="P209" s="32"/>
      <c r="Q209" s="28"/>
      <c r="R209" s="28"/>
      <c r="S209" s="49"/>
      <c r="T209" s="38"/>
      <c r="U209" s="19"/>
      <c r="V209" s="30"/>
      <c r="W209" s="31"/>
      <c r="X209" s="32"/>
      <c r="Y209" s="36"/>
      <c r="Z209" s="32"/>
      <c r="AA209" s="36"/>
      <c r="AB209" s="32"/>
      <c r="AC209" s="36"/>
      <c r="AD209" s="36"/>
      <c r="AE209" s="31"/>
      <c r="AF209" s="32"/>
      <c r="AG209" s="36"/>
      <c r="AH209" s="32"/>
      <c r="AI209" s="28"/>
      <c r="AK209" s="49"/>
      <c r="AL209" s="38"/>
      <c r="AM209" s="19"/>
      <c r="AN209" s="30"/>
      <c r="AO209" s="31"/>
      <c r="AP209" s="32"/>
      <c r="AQ209" s="36"/>
      <c r="AR209" s="32"/>
      <c r="AS209" s="36"/>
      <c r="AT209" s="32"/>
      <c r="AU209" s="36"/>
      <c r="AV209" s="36"/>
      <c r="AW209" s="31"/>
      <c r="AX209" s="32"/>
      <c r="AY209" s="36"/>
      <c r="AZ209" s="32"/>
      <c r="BA209" s="28"/>
      <c r="BC209" s="253"/>
      <c r="BD209" s="254"/>
    </row>
    <row r="210" spans="1:79" ht="20.100000000000001" customHeight="1" x14ac:dyDescent="0.2">
      <c r="A210" s="49"/>
      <c r="B210" s="38"/>
      <c r="C210" s="19"/>
      <c r="D210" s="30"/>
      <c r="E210" s="33"/>
      <c r="F210" s="30"/>
      <c r="G210" s="28"/>
      <c r="H210" s="30"/>
      <c r="I210" s="28"/>
      <c r="J210" s="30"/>
      <c r="K210" s="28"/>
      <c r="L210" s="28"/>
      <c r="M210" s="33"/>
      <c r="N210" s="30"/>
      <c r="O210" s="28"/>
      <c r="P210" s="30"/>
      <c r="Q210" s="28"/>
      <c r="R210" s="28"/>
      <c r="S210" s="49"/>
      <c r="T210" s="38"/>
      <c r="U210" s="19"/>
      <c r="V210" s="30"/>
      <c r="W210" s="33"/>
      <c r="X210" s="30"/>
      <c r="Y210" s="28"/>
      <c r="Z210" s="30"/>
      <c r="AA210" s="28"/>
      <c r="AB210" s="30"/>
      <c r="AC210" s="28"/>
      <c r="AD210" s="28"/>
      <c r="AE210" s="33"/>
      <c r="AF210" s="30"/>
      <c r="AG210" s="28"/>
      <c r="AH210" s="30"/>
      <c r="AI210" s="28"/>
      <c r="AK210" s="49"/>
      <c r="AL210" s="38"/>
      <c r="AM210" s="19"/>
      <c r="AN210" s="30"/>
      <c r="AO210" s="33"/>
      <c r="AP210" s="30"/>
      <c r="AQ210" s="28"/>
      <c r="AR210" s="30"/>
      <c r="AS210" s="28"/>
      <c r="AT210" s="30"/>
      <c r="AU210" s="28"/>
      <c r="AV210" s="28"/>
      <c r="AW210" s="33"/>
      <c r="AX210" s="30"/>
      <c r="AY210" s="28"/>
      <c r="AZ210" s="30"/>
      <c r="BA210" s="28"/>
      <c r="BC210" s="253"/>
      <c r="BD210" s="254"/>
    </row>
    <row r="211" spans="1:79" ht="20.100000000000001" customHeight="1" x14ac:dyDescent="0.2">
      <c r="A211" s="49"/>
      <c r="B211" s="38"/>
      <c r="C211" s="19"/>
      <c r="D211" s="30"/>
      <c r="E211" s="31"/>
      <c r="F211" s="32"/>
      <c r="G211" s="36"/>
      <c r="H211" s="32"/>
      <c r="I211" s="36"/>
      <c r="J211" s="32"/>
      <c r="K211" s="36"/>
      <c r="L211" s="36"/>
      <c r="M211" s="31"/>
      <c r="N211" s="32"/>
      <c r="O211" s="36"/>
      <c r="P211" s="32"/>
      <c r="Q211" s="28"/>
      <c r="R211" s="28"/>
      <c r="S211" s="49"/>
      <c r="T211" s="38"/>
      <c r="U211" s="19"/>
      <c r="V211" s="30"/>
      <c r="W211" s="31"/>
      <c r="X211" s="32"/>
      <c r="Y211" s="36"/>
      <c r="Z211" s="32"/>
      <c r="AA211" s="36"/>
      <c r="AB211" s="32"/>
      <c r="AC211" s="36"/>
      <c r="AD211" s="36"/>
      <c r="AE211" s="31"/>
      <c r="AF211" s="32"/>
      <c r="AG211" s="36"/>
      <c r="AH211" s="32"/>
      <c r="AI211" s="28"/>
      <c r="AK211" s="49"/>
      <c r="AL211" s="38"/>
      <c r="AM211" s="19"/>
      <c r="AN211" s="30"/>
      <c r="AO211" s="31"/>
      <c r="AP211" s="32"/>
      <c r="AQ211" s="36"/>
      <c r="AR211" s="32"/>
      <c r="AS211" s="36"/>
      <c r="AT211" s="32"/>
      <c r="AU211" s="36"/>
      <c r="AV211" s="36"/>
      <c r="AW211" s="31"/>
      <c r="AX211" s="32"/>
      <c r="AY211" s="36"/>
      <c r="AZ211" s="32"/>
      <c r="BA211" s="28"/>
      <c r="BC211" s="253"/>
      <c r="BD211" s="254"/>
    </row>
    <row r="212" spans="1:79" ht="20.100000000000001" customHeight="1" x14ac:dyDescent="0.2">
      <c r="A212" s="49"/>
      <c r="B212" s="38"/>
      <c r="C212" s="19"/>
      <c r="D212" s="30"/>
      <c r="E212" s="33"/>
      <c r="F212" s="30"/>
      <c r="G212" s="28"/>
      <c r="H212" s="30"/>
      <c r="I212" s="28"/>
      <c r="J212" s="30"/>
      <c r="K212" s="28"/>
      <c r="L212" s="28"/>
      <c r="M212" s="33"/>
      <c r="N212" s="30"/>
      <c r="O212" s="28"/>
      <c r="P212" s="30"/>
      <c r="Q212" s="28"/>
      <c r="R212" s="28"/>
      <c r="S212" s="49"/>
      <c r="T212" s="38"/>
      <c r="U212" s="19"/>
      <c r="V212" s="30"/>
      <c r="W212" s="33"/>
      <c r="X212" s="30"/>
      <c r="Y212" s="28"/>
      <c r="Z212" s="30"/>
      <c r="AA212" s="28"/>
      <c r="AB212" s="30"/>
      <c r="AC212" s="28"/>
      <c r="AD212" s="28"/>
      <c r="AE212" s="33"/>
      <c r="AF212" s="30"/>
      <c r="AG212" s="28"/>
      <c r="AH212" s="30"/>
      <c r="AI212" s="28"/>
      <c r="AK212" s="49"/>
      <c r="AL212" s="38"/>
      <c r="AM212" s="19"/>
      <c r="AN212" s="30"/>
      <c r="AO212" s="33"/>
      <c r="AP212" s="30"/>
      <c r="AQ212" s="28"/>
      <c r="AR212" s="30"/>
      <c r="AS212" s="28"/>
      <c r="AT212" s="30"/>
      <c r="AU212" s="28"/>
      <c r="AV212" s="28"/>
      <c r="AW212" s="33"/>
      <c r="AX212" s="30"/>
      <c r="AY212" s="28"/>
      <c r="AZ212" s="30"/>
      <c r="BA212" s="28"/>
      <c r="BC212" s="253"/>
      <c r="BD212" s="254"/>
    </row>
    <row r="213" spans="1:79" ht="20.100000000000001" customHeight="1" x14ac:dyDescent="0.2">
      <c r="A213" s="49"/>
      <c r="B213" s="38"/>
      <c r="C213" s="19"/>
      <c r="D213" s="30"/>
      <c r="E213" s="31"/>
      <c r="F213" s="32"/>
      <c r="G213" s="36"/>
      <c r="H213" s="32"/>
      <c r="I213" s="36"/>
      <c r="J213" s="32"/>
      <c r="K213" s="36"/>
      <c r="L213" s="36"/>
      <c r="M213" s="31"/>
      <c r="N213" s="32"/>
      <c r="O213" s="36"/>
      <c r="P213" s="32"/>
      <c r="Q213" s="28"/>
      <c r="R213" s="28"/>
      <c r="S213" s="49"/>
      <c r="T213" s="38"/>
      <c r="U213" s="19"/>
      <c r="V213" s="30"/>
      <c r="W213" s="31"/>
      <c r="X213" s="32"/>
      <c r="Y213" s="36"/>
      <c r="Z213" s="32"/>
      <c r="AA213" s="36"/>
      <c r="AB213" s="32"/>
      <c r="AC213" s="36"/>
      <c r="AD213" s="36"/>
      <c r="AE213" s="31"/>
      <c r="AF213" s="32"/>
      <c r="AG213" s="36"/>
      <c r="AH213" s="32"/>
      <c r="AI213" s="28"/>
      <c r="AK213" s="49"/>
      <c r="AL213" s="38"/>
      <c r="AM213" s="19"/>
      <c r="AN213" s="30"/>
      <c r="AO213" s="31"/>
      <c r="AP213" s="32"/>
      <c r="AQ213" s="36"/>
      <c r="AR213" s="32"/>
      <c r="AS213" s="36"/>
      <c r="AT213" s="32"/>
      <c r="AU213" s="36"/>
      <c r="AV213" s="36"/>
      <c r="AW213" s="31"/>
      <c r="AX213" s="32"/>
      <c r="AY213" s="36"/>
      <c r="AZ213" s="32"/>
      <c r="BA213" s="28"/>
      <c r="BC213" s="253"/>
      <c r="BD213" s="254"/>
    </row>
    <row r="214" spans="1:79" ht="20.100000000000001" customHeight="1" x14ac:dyDescent="0.2">
      <c r="A214" s="49"/>
      <c r="B214" s="38"/>
      <c r="C214" s="19"/>
      <c r="D214" s="30"/>
      <c r="E214" s="37"/>
      <c r="F214" s="30"/>
      <c r="G214" s="28"/>
      <c r="H214" s="30"/>
      <c r="I214" s="28"/>
      <c r="J214" s="30"/>
      <c r="K214" s="28"/>
      <c r="L214" s="28"/>
      <c r="M214" s="33"/>
      <c r="N214" s="30"/>
      <c r="O214" s="28"/>
      <c r="P214" s="30"/>
      <c r="Q214" s="28"/>
      <c r="R214" s="28"/>
      <c r="S214" s="49"/>
      <c r="T214" s="38"/>
      <c r="U214" s="19"/>
      <c r="V214" s="30"/>
      <c r="W214" s="37"/>
      <c r="X214" s="30"/>
      <c r="Y214" s="28"/>
      <c r="Z214" s="30"/>
      <c r="AA214" s="28"/>
      <c r="AB214" s="30"/>
      <c r="AC214" s="28"/>
      <c r="AD214" s="28"/>
      <c r="AE214" s="33"/>
      <c r="AF214" s="30"/>
      <c r="AG214" s="28"/>
      <c r="AH214" s="30"/>
      <c r="AI214" s="28"/>
      <c r="AK214" s="49"/>
      <c r="AL214" s="38"/>
      <c r="AM214" s="19"/>
      <c r="AN214" s="30"/>
      <c r="AO214" s="37"/>
      <c r="AP214" s="30"/>
      <c r="AQ214" s="28"/>
      <c r="AR214" s="30"/>
      <c r="AS214" s="28"/>
      <c r="AT214" s="30"/>
      <c r="AU214" s="28"/>
      <c r="AV214" s="28"/>
      <c r="AW214" s="33"/>
      <c r="AX214" s="30"/>
      <c r="AY214" s="28"/>
      <c r="AZ214" s="30"/>
      <c r="BA214" s="28"/>
      <c r="BC214" s="253"/>
      <c r="BD214" s="254"/>
    </row>
    <row r="215" spans="1:79" ht="20.100000000000001" customHeight="1" x14ac:dyDescent="0.2">
      <c r="A215" s="49"/>
      <c r="B215" s="38"/>
      <c r="C215" s="19"/>
      <c r="D215" s="30"/>
      <c r="E215" s="33"/>
      <c r="F215" s="32"/>
      <c r="G215" s="36"/>
      <c r="H215" s="32"/>
      <c r="I215" s="36"/>
      <c r="J215" s="32"/>
      <c r="K215" s="36"/>
      <c r="L215" s="36"/>
      <c r="M215" s="31"/>
      <c r="N215" s="32"/>
      <c r="O215" s="36"/>
      <c r="P215" s="32"/>
      <c r="Q215" s="28"/>
      <c r="R215" s="28"/>
      <c r="S215" s="49"/>
      <c r="T215" s="38"/>
      <c r="U215" s="19"/>
      <c r="V215" s="30"/>
      <c r="W215" s="33"/>
      <c r="X215" s="32"/>
      <c r="Y215" s="36"/>
      <c r="Z215" s="32"/>
      <c r="AA215" s="36"/>
      <c r="AB215" s="32"/>
      <c r="AC215" s="36"/>
      <c r="AD215" s="36"/>
      <c r="AE215" s="31"/>
      <c r="AF215" s="32"/>
      <c r="AG215" s="36"/>
      <c r="AH215" s="32"/>
      <c r="AI215" s="28"/>
      <c r="AK215" s="49"/>
      <c r="AL215" s="38"/>
      <c r="AM215" s="19"/>
      <c r="AN215" s="30"/>
      <c r="AO215" s="33"/>
      <c r="AP215" s="32"/>
      <c r="AQ215" s="36"/>
      <c r="AR215" s="32"/>
      <c r="AS215" s="36"/>
      <c r="AT215" s="32"/>
      <c r="AU215" s="36"/>
      <c r="AV215" s="36"/>
      <c r="AW215" s="31"/>
      <c r="AX215" s="32"/>
      <c r="AY215" s="36"/>
      <c r="AZ215" s="32"/>
      <c r="BA215" s="28"/>
      <c r="BC215" s="253"/>
      <c r="BD215" s="254"/>
    </row>
    <row r="216" spans="1:79" ht="20.100000000000001" customHeight="1" x14ac:dyDescent="0.2">
      <c r="A216" s="49"/>
      <c r="B216" s="38"/>
      <c r="C216" s="19"/>
      <c r="D216" s="30"/>
      <c r="E216" s="35"/>
      <c r="F216" s="30"/>
      <c r="G216" s="28"/>
      <c r="H216" s="30"/>
      <c r="I216" s="28"/>
      <c r="J216" s="30"/>
      <c r="K216" s="28"/>
      <c r="L216" s="28"/>
      <c r="M216" s="33"/>
      <c r="N216" s="30"/>
      <c r="O216" s="28"/>
      <c r="P216" s="30"/>
      <c r="Q216" s="28"/>
      <c r="R216" s="28"/>
      <c r="S216" s="49"/>
      <c r="T216" s="38"/>
      <c r="U216" s="19"/>
      <c r="V216" s="30"/>
      <c r="W216" s="35"/>
      <c r="X216" s="30"/>
      <c r="Y216" s="28"/>
      <c r="Z216" s="30"/>
      <c r="AA216" s="28"/>
      <c r="AB216" s="30"/>
      <c r="AC216" s="28"/>
      <c r="AD216" s="28"/>
      <c r="AE216" s="33"/>
      <c r="AF216" s="30"/>
      <c r="AG216" s="28"/>
      <c r="AH216" s="30"/>
      <c r="AI216" s="28"/>
      <c r="AK216" s="49"/>
      <c r="AL216" s="38"/>
      <c r="AM216" s="19"/>
      <c r="AN216" s="30"/>
      <c r="AO216" s="35"/>
      <c r="AP216" s="30"/>
      <c r="AQ216" s="28"/>
      <c r="AR216" s="30"/>
      <c r="AS216" s="28"/>
      <c r="AT216" s="30"/>
      <c r="AU216" s="28"/>
      <c r="AV216" s="28"/>
      <c r="AW216" s="33"/>
      <c r="AX216" s="30"/>
      <c r="AY216" s="28"/>
      <c r="AZ216" s="30"/>
      <c r="BA216" s="28"/>
      <c r="BC216" s="253"/>
      <c r="BD216" s="254"/>
    </row>
    <row r="217" spans="1:79" ht="20.100000000000001" customHeight="1" x14ac:dyDescent="0.2">
      <c r="A217" s="49"/>
      <c r="B217" s="38"/>
      <c r="C217" s="19"/>
      <c r="D217" s="30"/>
      <c r="E217" s="31"/>
      <c r="F217" s="32"/>
      <c r="G217" s="36"/>
      <c r="H217" s="32"/>
      <c r="I217" s="36"/>
      <c r="J217" s="32"/>
      <c r="K217" s="36"/>
      <c r="L217" s="36"/>
      <c r="M217" s="31"/>
      <c r="N217" s="32"/>
      <c r="O217" s="36"/>
      <c r="P217" s="32"/>
      <c r="Q217" s="28"/>
      <c r="R217" s="28"/>
      <c r="S217" s="49"/>
      <c r="T217" s="38"/>
      <c r="U217" s="19"/>
      <c r="V217" s="30"/>
      <c r="W217" s="31"/>
      <c r="X217" s="32"/>
      <c r="Y217" s="36"/>
      <c r="Z217" s="32"/>
      <c r="AA217" s="36"/>
      <c r="AB217" s="32"/>
      <c r="AC217" s="36"/>
      <c r="AD217" s="36"/>
      <c r="AE217" s="31"/>
      <c r="AF217" s="32"/>
      <c r="AG217" s="36"/>
      <c r="AH217" s="32"/>
      <c r="AI217" s="28"/>
      <c r="AK217" s="49"/>
      <c r="AL217" s="38"/>
      <c r="AM217" s="19"/>
      <c r="AN217" s="30"/>
      <c r="AO217" s="31"/>
      <c r="AP217" s="32"/>
      <c r="AQ217" s="36"/>
      <c r="AR217" s="32"/>
      <c r="AS217" s="36"/>
      <c r="AT217" s="32"/>
      <c r="AU217" s="36"/>
      <c r="AV217" s="36"/>
      <c r="AW217" s="31"/>
      <c r="AX217" s="32"/>
      <c r="AY217" s="36"/>
      <c r="AZ217" s="32"/>
      <c r="BA217" s="28"/>
      <c r="BC217" s="253"/>
      <c r="BD217" s="254"/>
    </row>
    <row r="218" spans="1:79" ht="9" customHeight="1" x14ac:dyDescent="0.2">
      <c r="A218" s="19"/>
      <c r="B218" s="19"/>
      <c r="C218" s="19"/>
      <c r="D218" s="28"/>
      <c r="E218" s="28"/>
      <c r="F218" s="28"/>
      <c r="G218" s="28"/>
      <c r="H218" s="28"/>
      <c r="I218" s="28"/>
      <c r="J218" s="28"/>
      <c r="K218" s="28"/>
      <c r="L218" s="28"/>
      <c r="M218" s="28"/>
      <c r="N218" s="28"/>
      <c r="O218" s="28"/>
      <c r="P218" s="28"/>
      <c r="Q218" s="28"/>
      <c r="R218" s="28"/>
      <c r="S218" s="19"/>
      <c r="T218" s="19"/>
      <c r="U218" s="19"/>
      <c r="V218" s="28"/>
      <c r="W218" s="28"/>
      <c r="X218" s="28"/>
      <c r="Y218" s="28"/>
      <c r="Z218" s="28"/>
      <c r="AA218" s="28"/>
      <c r="AB218" s="28"/>
      <c r="AC218" s="28"/>
      <c r="AD218" s="28"/>
      <c r="AE218" s="28"/>
      <c r="AF218" s="28"/>
      <c r="AG218" s="28"/>
      <c r="AH218" s="28"/>
      <c r="AI218" s="28"/>
      <c r="AJ218" s="19"/>
      <c r="AK218" s="19"/>
      <c r="AL218" s="19"/>
      <c r="AM218" s="19"/>
      <c r="AN218" s="19"/>
      <c r="AO218" s="28"/>
      <c r="AP218" s="28"/>
      <c r="AQ218" s="28"/>
      <c r="AR218" s="28"/>
      <c r="AS218" s="39"/>
      <c r="AT218" s="40"/>
      <c r="AU218" s="40"/>
      <c r="AV218" s="40"/>
      <c r="AW218" s="40"/>
      <c r="AX218" s="40"/>
      <c r="AY218" s="40"/>
      <c r="AZ218" s="40"/>
      <c r="BA218" s="40"/>
      <c r="BB218" s="22"/>
    </row>
    <row r="219" spans="1:79" ht="6" customHeight="1" x14ac:dyDescent="0.2">
      <c r="A219" s="126"/>
      <c r="B219" s="126"/>
      <c r="C219" s="126"/>
      <c r="D219" s="126"/>
      <c r="E219" s="126"/>
      <c r="F219" s="126"/>
      <c r="G219" s="126"/>
      <c r="H219" s="126"/>
      <c r="I219" s="126"/>
      <c r="J219" s="126"/>
      <c r="K219" s="126"/>
      <c r="L219" s="126"/>
      <c r="M219" s="126"/>
      <c r="N219" s="126"/>
      <c r="O219" s="126"/>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55"/>
      <c r="BC219" s="55"/>
      <c r="BD219" s="55"/>
    </row>
    <row r="220" spans="1:79" ht="8.25" customHeight="1" x14ac:dyDescent="0.2">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row>
    <row r="221" spans="1:79" ht="12.75" customHeight="1" x14ac:dyDescent="0.2">
      <c r="A221" s="168"/>
      <c r="B221" s="168"/>
      <c r="C221" s="127"/>
      <c r="D221" s="159"/>
      <c r="E221" s="159"/>
      <c r="F221" s="159"/>
      <c r="G221" s="159"/>
      <c r="H221" s="159"/>
      <c r="I221" s="159"/>
      <c r="J221" s="159"/>
      <c r="K221" s="159"/>
      <c r="L221" s="159"/>
      <c r="M221" s="159"/>
      <c r="N221" s="164"/>
      <c r="O221" s="164"/>
      <c r="P221" s="164"/>
      <c r="Q221" s="164"/>
      <c r="R221" s="128"/>
      <c r="S221" s="168"/>
      <c r="T221" s="168"/>
      <c r="U221" s="127"/>
      <c r="V221" s="159"/>
      <c r="W221" s="159"/>
      <c r="X221" s="159"/>
      <c r="Y221" s="159"/>
      <c r="Z221" s="159"/>
      <c r="AA221" s="159"/>
      <c r="AB221" s="159"/>
      <c r="AC221" s="159"/>
      <c r="AD221" s="159"/>
      <c r="AE221" s="159"/>
      <c r="AF221" s="164"/>
      <c r="AG221" s="164"/>
      <c r="AH221" s="164"/>
      <c r="AI221" s="164"/>
      <c r="AJ221" s="55"/>
      <c r="AK221" s="168"/>
      <c r="AL221" s="168"/>
      <c r="AM221" s="127"/>
      <c r="AN221" s="159"/>
      <c r="AO221" s="159"/>
      <c r="AP221" s="159"/>
      <c r="AQ221" s="159"/>
      <c r="AR221" s="159"/>
      <c r="AS221" s="159"/>
      <c r="AT221" s="159"/>
      <c r="AU221" s="159"/>
      <c r="AV221" s="159"/>
      <c r="AW221" s="159"/>
      <c r="AX221" s="164"/>
      <c r="AY221" s="164"/>
      <c r="AZ221" s="164"/>
      <c r="BA221" s="164"/>
      <c r="BB221" s="55"/>
      <c r="BC221" s="55"/>
      <c r="BD221" s="55"/>
    </row>
    <row r="222" spans="1:79" ht="12.75" customHeight="1" x14ac:dyDescent="0.2">
      <c r="A222" s="168"/>
      <c r="B222" s="168"/>
      <c r="C222" s="127"/>
      <c r="D222" s="159"/>
      <c r="E222" s="159"/>
      <c r="F222" s="159"/>
      <c r="G222" s="159"/>
      <c r="H222" s="159"/>
      <c r="I222" s="159"/>
      <c r="J222" s="159"/>
      <c r="K222" s="159"/>
      <c r="L222" s="159"/>
      <c r="M222" s="159"/>
      <c r="N222" s="190"/>
      <c r="O222" s="190"/>
      <c r="P222" s="190"/>
      <c r="Q222" s="190"/>
      <c r="R222" s="128"/>
      <c r="S222" s="168"/>
      <c r="T222" s="168"/>
      <c r="U222" s="127"/>
      <c r="V222" s="159"/>
      <c r="W222" s="159"/>
      <c r="X222" s="159"/>
      <c r="Y222" s="159"/>
      <c r="Z222" s="159"/>
      <c r="AA222" s="159"/>
      <c r="AB222" s="159"/>
      <c r="AC222" s="159"/>
      <c r="AD222" s="159"/>
      <c r="AE222" s="159"/>
      <c r="AF222" s="190"/>
      <c r="AG222" s="190"/>
      <c r="AH222" s="190"/>
      <c r="AI222" s="190"/>
      <c r="AJ222" s="55"/>
      <c r="AK222" s="168"/>
      <c r="AL222" s="168"/>
      <c r="AM222" s="127"/>
      <c r="AN222" s="159"/>
      <c r="AO222" s="159"/>
      <c r="AP222" s="159"/>
      <c r="AQ222" s="159"/>
      <c r="AR222" s="159"/>
      <c r="AS222" s="159"/>
      <c r="AT222" s="159"/>
      <c r="AU222" s="159"/>
      <c r="AV222" s="159"/>
      <c r="AW222" s="159"/>
      <c r="AX222" s="190"/>
      <c r="AY222" s="190"/>
      <c r="AZ222" s="190"/>
      <c r="BA222" s="190"/>
      <c r="BB222" s="55"/>
      <c r="BC222" s="55"/>
      <c r="BD222" s="55"/>
    </row>
    <row r="223" spans="1:79" s="24" customFormat="1" ht="12.75" customHeight="1" x14ac:dyDescent="0.2">
      <c r="A223" s="248"/>
      <c r="B223" s="248"/>
      <c r="C223" s="127"/>
      <c r="D223" s="159"/>
      <c r="E223" s="159"/>
      <c r="F223" s="159"/>
      <c r="G223" s="159"/>
      <c r="H223" s="159"/>
      <c r="I223" s="159"/>
      <c r="J223" s="159"/>
      <c r="K223" s="159"/>
      <c r="L223" s="170"/>
      <c r="M223" s="170"/>
      <c r="N223" s="170"/>
      <c r="O223" s="160"/>
      <c r="P223" s="160"/>
      <c r="Q223" s="160"/>
      <c r="R223" s="128"/>
      <c r="S223" s="248"/>
      <c r="T223" s="248"/>
      <c r="U223" s="127"/>
      <c r="V223" s="159"/>
      <c r="W223" s="159"/>
      <c r="X223" s="159"/>
      <c r="Y223" s="159"/>
      <c r="Z223" s="159"/>
      <c r="AA223" s="159"/>
      <c r="AB223" s="159"/>
      <c r="AC223" s="159"/>
      <c r="AD223" s="170"/>
      <c r="AE223" s="170"/>
      <c r="AF223" s="170"/>
      <c r="AG223" s="160"/>
      <c r="AH223" s="160"/>
      <c r="AI223" s="160"/>
      <c r="AJ223" s="55"/>
      <c r="AK223" s="248"/>
      <c r="AL223" s="248"/>
      <c r="AM223" s="127"/>
      <c r="AN223" s="159"/>
      <c r="AO223" s="159"/>
      <c r="AP223" s="159"/>
      <c r="AQ223" s="159"/>
      <c r="AR223" s="159"/>
      <c r="AS223" s="159"/>
      <c r="AT223" s="159"/>
      <c r="AU223" s="159"/>
      <c r="AV223" s="170"/>
      <c r="AW223" s="170"/>
      <c r="AX223" s="170"/>
      <c r="AY223" s="160"/>
      <c r="AZ223" s="160"/>
      <c r="BA223" s="160"/>
      <c r="BB223" s="129"/>
      <c r="BC223" s="55"/>
      <c r="BD223" s="55"/>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row>
    <row r="224" spans="1:79" s="24" customFormat="1" ht="12.75" customHeight="1" x14ac:dyDescent="0.2">
      <c r="A224" s="248"/>
      <c r="B224" s="248"/>
      <c r="C224" s="127"/>
      <c r="D224" s="159"/>
      <c r="E224" s="159"/>
      <c r="F224" s="159"/>
      <c r="G224" s="159"/>
      <c r="H224" s="159"/>
      <c r="I224" s="159"/>
      <c r="J224" s="159"/>
      <c r="K224" s="159"/>
      <c r="L224" s="189"/>
      <c r="M224" s="189"/>
      <c r="N224" s="189"/>
      <c r="O224" s="161"/>
      <c r="P224" s="161"/>
      <c r="Q224" s="161"/>
      <c r="R224" s="128"/>
      <c r="S224" s="248"/>
      <c r="T224" s="248"/>
      <c r="U224" s="127"/>
      <c r="V224" s="159"/>
      <c r="W224" s="159"/>
      <c r="X224" s="159"/>
      <c r="Y224" s="159"/>
      <c r="Z224" s="159"/>
      <c r="AA224" s="159"/>
      <c r="AB224" s="159"/>
      <c r="AC224" s="159"/>
      <c r="AD224" s="189"/>
      <c r="AE224" s="189"/>
      <c r="AF224" s="189"/>
      <c r="AG224" s="161"/>
      <c r="AH224" s="161"/>
      <c r="AI224" s="161"/>
      <c r="AJ224" s="55"/>
      <c r="AK224" s="248"/>
      <c r="AL224" s="248"/>
      <c r="AM224" s="127"/>
      <c r="AN224" s="159"/>
      <c r="AO224" s="159"/>
      <c r="AP224" s="159"/>
      <c r="AQ224" s="159"/>
      <c r="AR224" s="159"/>
      <c r="AS224" s="159"/>
      <c r="AT224" s="159"/>
      <c r="AU224" s="159"/>
      <c r="AV224" s="189"/>
      <c r="AW224" s="189"/>
      <c r="AX224" s="189"/>
      <c r="AY224" s="161"/>
      <c r="AZ224" s="161"/>
      <c r="BA224" s="161"/>
      <c r="BB224" s="129"/>
      <c r="BC224" s="55"/>
      <c r="BD224" s="55"/>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row>
    <row r="225" spans="1:56" ht="13.5" x14ac:dyDescent="0.25">
      <c r="A225" s="130"/>
      <c r="B225" s="155"/>
      <c r="C225" s="155"/>
      <c r="D225" s="159"/>
      <c r="E225" s="159"/>
      <c r="F225" s="159"/>
      <c r="G225" s="159"/>
      <c r="H225" s="159"/>
      <c r="I225" s="159"/>
      <c r="J225" s="159"/>
      <c r="K225" s="159"/>
      <c r="L225" s="159"/>
      <c r="M225" s="159"/>
      <c r="N225" s="159"/>
      <c r="O225" s="160"/>
      <c r="P225" s="160"/>
      <c r="Q225" s="160"/>
      <c r="R225" s="131"/>
      <c r="S225" s="130"/>
      <c r="T225" s="155"/>
      <c r="U225" s="155"/>
      <c r="V225" s="159"/>
      <c r="W225" s="159"/>
      <c r="X225" s="159"/>
      <c r="Y225" s="159"/>
      <c r="Z225" s="159"/>
      <c r="AA225" s="159"/>
      <c r="AB225" s="159"/>
      <c r="AC225" s="159"/>
      <c r="AD225" s="159"/>
      <c r="AE225" s="159"/>
      <c r="AF225" s="159"/>
      <c r="AG225" s="160"/>
      <c r="AH225" s="160"/>
      <c r="AI225" s="160"/>
      <c r="AJ225" s="55"/>
      <c r="AK225" s="130"/>
      <c r="AL225" s="155"/>
      <c r="AM225" s="155"/>
      <c r="AN225" s="159"/>
      <c r="AO225" s="159"/>
      <c r="AP225" s="159"/>
      <c r="AQ225" s="159"/>
      <c r="AR225" s="159"/>
      <c r="AS225" s="159"/>
      <c r="AT225" s="159"/>
      <c r="AU225" s="159"/>
      <c r="AV225" s="159"/>
      <c r="AW225" s="159"/>
      <c r="AX225" s="159"/>
      <c r="AY225" s="160"/>
      <c r="AZ225" s="160"/>
      <c r="BA225" s="160"/>
      <c r="BB225" s="55"/>
      <c r="BC225" s="55"/>
      <c r="BD225" s="55"/>
    </row>
    <row r="226" spans="1:56" x14ac:dyDescent="0.2">
      <c r="A226" s="132"/>
      <c r="B226" s="132"/>
      <c r="C226" s="132"/>
      <c r="D226" s="161"/>
      <c r="E226" s="161"/>
      <c r="F226" s="161"/>
      <c r="G226" s="161"/>
      <c r="H226" s="161"/>
      <c r="I226" s="161"/>
      <c r="J226" s="160"/>
      <c r="K226" s="161"/>
      <c r="L226" s="160"/>
      <c r="M226" s="160"/>
      <c r="N226" s="161"/>
      <c r="O226" s="160"/>
      <c r="P226" s="161"/>
      <c r="Q226" s="160"/>
      <c r="R226" s="133"/>
      <c r="S226" s="132"/>
      <c r="T226" s="132"/>
      <c r="U226" s="132"/>
      <c r="V226" s="161"/>
      <c r="W226" s="161"/>
      <c r="X226" s="161"/>
      <c r="Y226" s="161"/>
      <c r="Z226" s="161"/>
      <c r="AA226" s="161"/>
      <c r="AB226" s="160"/>
      <c r="AC226" s="161"/>
      <c r="AD226" s="160"/>
      <c r="AE226" s="160"/>
      <c r="AF226" s="161"/>
      <c r="AG226" s="160"/>
      <c r="AH226" s="161"/>
      <c r="AI226" s="160"/>
      <c r="AJ226" s="128"/>
      <c r="AK226" s="132"/>
      <c r="AL226" s="132"/>
      <c r="AM226" s="132"/>
      <c r="AN226" s="161"/>
      <c r="AO226" s="161"/>
      <c r="AP226" s="161"/>
      <c r="AQ226" s="161"/>
      <c r="AR226" s="161"/>
      <c r="AS226" s="161"/>
      <c r="AT226" s="160"/>
      <c r="AU226" s="161"/>
      <c r="AV226" s="160"/>
      <c r="AW226" s="160"/>
      <c r="AX226" s="161"/>
      <c r="AY226" s="160"/>
      <c r="AZ226" s="161"/>
      <c r="BA226" s="160"/>
      <c r="BB226" s="55"/>
      <c r="BC226" s="256"/>
      <c r="BD226" s="256"/>
    </row>
    <row r="227" spans="1:56" x14ac:dyDescent="0.2">
      <c r="A227" s="132"/>
      <c r="B227" s="132"/>
      <c r="C227" s="132"/>
      <c r="D227" s="166"/>
      <c r="E227" s="166"/>
      <c r="F227" s="167"/>
      <c r="G227" s="167"/>
      <c r="H227" s="167"/>
      <c r="I227" s="167"/>
      <c r="J227" s="166"/>
      <c r="K227" s="166"/>
      <c r="L227" s="167"/>
      <c r="M227" s="167"/>
      <c r="N227" s="167"/>
      <c r="O227" s="167"/>
      <c r="P227" s="167"/>
      <c r="Q227" s="167"/>
      <c r="R227" s="147"/>
      <c r="S227" s="132"/>
      <c r="T227" s="132"/>
      <c r="U227" s="132"/>
      <c r="V227" s="166"/>
      <c r="W227" s="166"/>
      <c r="X227" s="167"/>
      <c r="Y227" s="167"/>
      <c r="Z227" s="167"/>
      <c r="AA227" s="167"/>
      <c r="AB227" s="166"/>
      <c r="AC227" s="166"/>
      <c r="AD227" s="167"/>
      <c r="AE227" s="167"/>
      <c r="AF227" s="167"/>
      <c r="AG227" s="167"/>
      <c r="AH227" s="167"/>
      <c r="AI227" s="167"/>
      <c r="AJ227" s="128"/>
      <c r="AK227" s="132"/>
      <c r="AL227" s="132"/>
      <c r="AM227" s="132"/>
      <c r="AN227" s="166"/>
      <c r="AO227" s="166"/>
      <c r="AP227" s="167"/>
      <c r="AQ227" s="167"/>
      <c r="AR227" s="167"/>
      <c r="AS227" s="167"/>
      <c r="AT227" s="166"/>
      <c r="AU227" s="166"/>
      <c r="AV227" s="167"/>
      <c r="AW227" s="167"/>
      <c r="AX227" s="167"/>
      <c r="AY227" s="167"/>
      <c r="AZ227" s="167"/>
      <c r="BA227" s="167"/>
      <c r="BB227" s="55"/>
      <c r="BC227" s="256"/>
      <c r="BD227" s="256"/>
    </row>
    <row r="228" spans="1:56" x14ac:dyDescent="0.2">
      <c r="A228" s="135"/>
      <c r="B228" s="136"/>
      <c r="C228" s="55"/>
      <c r="D228" s="137"/>
      <c r="E228" s="137"/>
      <c r="F228" s="137"/>
      <c r="G228" s="137"/>
      <c r="H228" s="137"/>
      <c r="I228" s="137"/>
      <c r="J228" s="137"/>
      <c r="K228" s="137"/>
      <c r="L228" s="137"/>
      <c r="M228" s="137"/>
      <c r="N228" s="137"/>
      <c r="O228" s="137"/>
      <c r="P228" s="137"/>
      <c r="Q228" s="137"/>
      <c r="R228" s="137"/>
      <c r="S228" s="135"/>
      <c r="T228" s="136"/>
      <c r="U228" s="55"/>
      <c r="V228" s="137"/>
      <c r="W228" s="137"/>
      <c r="X228" s="137"/>
      <c r="Y228" s="137"/>
      <c r="Z228" s="137"/>
      <c r="AA228" s="137"/>
      <c r="AB228" s="137"/>
      <c r="AC228" s="137"/>
      <c r="AD228" s="137"/>
      <c r="AE228" s="137"/>
      <c r="AF228" s="137"/>
      <c r="AG228" s="137"/>
      <c r="AH228" s="137"/>
      <c r="AI228" s="137"/>
      <c r="AJ228" s="55"/>
      <c r="AK228" s="135"/>
      <c r="AL228" s="136"/>
      <c r="AM228" s="55"/>
      <c r="AN228" s="137"/>
      <c r="AO228" s="137"/>
      <c r="AP228" s="137"/>
      <c r="AQ228" s="137"/>
      <c r="AR228" s="137"/>
      <c r="AS228" s="137"/>
      <c r="AT228" s="137"/>
      <c r="AU228" s="137"/>
      <c r="AV228" s="137"/>
      <c r="AW228" s="137"/>
      <c r="AX228" s="137"/>
      <c r="AY228" s="137"/>
      <c r="AZ228" s="137"/>
      <c r="BA228" s="137"/>
      <c r="BB228" s="55"/>
      <c r="BC228" s="55"/>
      <c r="BD228" s="55"/>
    </row>
    <row r="229" spans="1:56" ht="20.100000000000001" customHeight="1" x14ac:dyDescent="0.2">
      <c r="A229" s="138"/>
      <c r="B229" s="139"/>
      <c r="C229" s="55"/>
      <c r="D229" s="137"/>
      <c r="E229" s="137"/>
      <c r="F229" s="137"/>
      <c r="G229" s="137"/>
      <c r="H229" s="137"/>
      <c r="I229" s="137"/>
      <c r="J229" s="137"/>
      <c r="K229" s="137"/>
      <c r="L229" s="137"/>
      <c r="M229" s="137"/>
      <c r="N229" s="137"/>
      <c r="O229" s="137"/>
      <c r="P229" s="137"/>
      <c r="Q229" s="137"/>
      <c r="R229" s="137"/>
      <c r="S229" s="138"/>
      <c r="T229" s="139"/>
      <c r="U229" s="55"/>
      <c r="V229" s="137"/>
      <c r="W229" s="137"/>
      <c r="X229" s="137"/>
      <c r="Y229" s="137"/>
      <c r="Z229" s="137"/>
      <c r="AA229" s="137"/>
      <c r="AB229" s="137"/>
      <c r="AC229" s="137"/>
      <c r="AD229" s="137"/>
      <c r="AE229" s="137"/>
      <c r="AF229" s="137"/>
      <c r="AG229" s="137"/>
      <c r="AH229" s="137"/>
      <c r="AI229" s="137"/>
      <c r="AJ229" s="55"/>
      <c r="AK229" s="138"/>
      <c r="AL229" s="139"/>
      <c r="AM229" s="55"/>
      <c r="AN229" s="137"/>
      <c r="AO229" s="137"/>
      <c r="AP229" s="137"/>
      <c r="AQ229" s="137"/>
      <c r="AR229" s="137"/>
      <c r="AS229" s="137"/>
      <c r="AT229" s="137"/>
      <c r="AU229" s="137"/>
      <c r="AV229" s="137"/>
      <c r="AW229" s="137"/>
      <c r="AX229" s="137"/>
      <c r="AY229" s="137"/>
      <c r="AZ229" s="137"/>
      <c r="BA229" s="137"/>
      <c r="BB229" s="55"/>
      <c r="BC229" s="255"/>
      <c r="BD229" s="255"/>
    </row>
    <row r="230" spans="1:56" ht="20.100000000000001" customHeight="1" x14ac:dyDescent="0.2">
      <c r="A230" s="140"/>
      <c r="B230" s="138"/>
      <c r="C230" s="55"/>
      <c r="D230" s="137"/>
      <c r="E230" s="137"/>
      <c r="F230" s="137"/>
      <c r="G230" s="137"/>
      <c r="H230" s="137"/>
      <c r="I230" s="137"/>
      <c r="J230" s="137"/>
      <c r="K230" s="137"/>
      <c r="L230" s="137"/>
      <c r="M230" s="137"/>
      <c r="N230" s="137"/>
      <c r="O230" s="137"/>
      <c r="P230" s="137"/>
      <c r="Q230" s="137"/>
      <c r="R230" s="137"/>
      <c r="S230" s="140"/>
      <c r="T230" s="138"/>
      <c r="U230" s="55"/>
      <c r="V230" s="137"/>
      <c r="W230" s="137"/>
      <c r="X230" s="137"/>
      <c r="Y230" s="137"/>
      <c r="Z230" s="137"/>
      <c r="AA230" s="137"/>
      <c r="AB230" s="137"/>
      <c r="AC230" s="137"/>
      <c r="AD230" s="137"/>
      <c r="AE230" s="137"/>
      <c r="AF230" s="137"/>
      <c r="AG230" s="137"/>
      <c r="AH230" s="137"/>
      <c r="AI230" s="137"/>
      <c r="AJ230" s="55"/>
      <c r="AK230" s="140"/>
      <c r="AL230" s="138"/>
      <c r="AM230" s="55"/>
      <c r="AN230" s="137"/>
      <c r="AO230" s="137"/>
      <c r="AP230" s="137"/>
      <c r="AQ230" s="137"/>
      <c r="AR230" s="137"/>
      <c r="AS230" s="137"/>
      <c r="AT230" s="137"/>
      <c r="AU230" s="137"/>
      <c r="AV230" s="137"/>
      <c r="AW230" s="137"/>
      <c r="AX230" s="137"/>
      <c r="AY230" s="137"/>
      <c r="AZ230" s="137"/>
      <c r="BA230" s="137"/>
      <c r="BB230" s="55"/>
      <c r="BC230" s="255"/>
      <c r="BD230" s="255"/>
    </row>
    <row r="231" spans="1:56" ht="20.100000000000001" customHeight="1" x14ac:dyDescent="0.2">
      <c r="A231" s="140"/>
      <c r="B231" s="138"/>
      <c r="C231" s="55"/>
      <c r="D231" s="137"/>
      <c r="E231" s="137"/>
      <c r="F231" s="137"/>
      <c r="G231" s="137"/>
      <c r="H231" s="137"/>
      <c r="I231" s="137"/>
      <c r="J231" s="137"/>
      <c r="K231" s="137"/>
      <c r="L231" s="137"/>
      <c r="M231" s="137"/>
      <c r="N231" s="137"/>
      <c r="O231" s="137"/>
      <c r="P231" s="137"/>
      <c r="Q231" s="137"/>
      <c r="R231" s="137"/>
      <c r="S231" s="140"/>
      <c r="T231" s="138"/>
      <c r="U231" s="55"/>
      <c r="V231" s="137"/>
      <c r="W231" s="137"/>
      <c r="X231" s="137"/>
      <c r="Y231" s="137"/>
      <c r="Z231" s="137"/>
      <c r="AA231" s="137"/>
      <c r="AB231" s="137"/>
      <c r="AC231" s="137"/>
      <c r="AD231" s="137"/>
      <c r="AE231" s="137"/>
      <c r="AF231" s="137"/>
      <c r="AG231" s="137"/>
      <c r="AH231" s="137"/>
      <c r="AI231" s="137"/>
      <c r="AJ231" s="55"/>
      <c r="AK231" s="140"/>
      <c r="AL231" s="138"/>
      <c r="AM231" s="55"/>
      <c r="AN231" s="137"/>
      <c r="AO231" s="137"/>
      <c r="AP231" s="137"/>
      <c r="AQ231" s="137"/>
      <c r="AR231" s="137"/>
      <c r="AS231" s="137"/>
      <c r="AT231" s="137"/>
      <c r="AU231" s="137"/>
      <c r="AV231" s="137"/>
      <c r="AW231" s="137"/>
      <c r="AX231" s="137"/>
      <c r="AY231" s="137"/>
      <c r="AZ231" s="137"/>
      <c r="BA231" s="137"/>
      <c r="BB231" s="55"/>
      <c r="BC231" s="255"/>
      <c r="BD231" s="255"/>
    </row>
    <row r="232" spans="1:56" ht="20.100000000000001" customHeight="1" x14ac:dyDescent="0.2">
      <c r="A232" s="140"/>
      <c r="B232" s="138"/>
      <c r="C232" s="55"/>
      <c r="D232" s="137"/>
      <c r="E232" s="137"/>
      <c r="F232" s="137"/>
      <c r="G232" s="137"/>
      <c r="H232" s="137"/>
      <c r="I232" s="137"/>
      <c r="J232" s="137"/>
      <c r="K232" s="137"/>
      <c r="L232" s="137"/>
      <c r="M232" s="137"/>
      <c r="N232" s="137"/>
      <c r="O232" s="137"/>
      <c r="P232" s="137"/>
      <c r="Q232" s="137"/>
      <c r="R232" s="137"/>
      <c r="S232" s="140"/>
      <c r="T232" s="138"/>
      <c r="U232" s="55"/>
      <c r="V232" s="137"/>
      <c r="W232" s="137"/>
      <c r="X232" s="137"/>
      <c r="Y232" s="137"/>
      <c r="Z232" s="137"/>
      <c r="AA232" s="137"/>
      <c r="AB232" s="137"/>
      <c r="AC232" s="137"/>
      <c r="AD232" s="137"/>
      <c r="AE232" s="137"/>
      <c r="AF232" s="137"/>
      <c r="AG232" s="137"/>
      <c r="AH232" s="137"/>
      <c r="AI232" s="137"/>
      <c r="AJ232" s="55"/>
      <c r="AK232" s="140"/>
      <c r="AL232" s="138"/>
      <c r="AM232" s="55"/>
      <c r="AN232" s="137"/>
      <c r="AO232" s="137"/>
      <c r="AP232" s="137"/>
      <c r="AQ232" s="137"/>
      <c r="AR232" s="137"/>
      <c r="AS232" s="137"/>
      <c r="AT232" s="137"/>
      <c r="AU232" s="137"/>
      <c r="AV232" s="137"/>
      <c r="AW232" s="137"/>
      <c r="AX232" s="137"/>
      <c r="AY232" s="137"/>
      <c r="AZ232" s="137"/>
      <c r="BA232" s="137"/>
      <c r="BB232" s="55"/>
      <c r="BC232" s="255"/>
      <c r="BD232" s="255"/>
    </row>
    <row r="233" spans="1:56" ht="20.100000000000001" customHeight="1" x14ac:dyDescent="0.2">
      <c r="A233" s="140"/>
      <c r="B233" s="138"/>
      <c r="C233" s="55"/>
      <c r="D233" s="137"/>
      <c r="E233" s="137"/>
      <c r="F233" s="137"/>
      <c r="G233" s="137"/>
      <c r="H233" s="137"/>
      <c r="I233" s="137"/>
      <c r="J233" s="137"/>
      <c r="K233" s="137"/>
      <c r="L233" s="137"/>
      <c r="M233" s="137"/>
      <c r="N233" s="137"/>
      <c r="O233" s="137"/>
      <c r="P233" s="137"/>
      <c r="Q233" s="137"/>
      <c r="R233" s="137"/>
      <c r="S233" s="140"/>
      <c r="T233" s="138"/>
      <c r="U233" s="55"/>
      <c r="V233" s="137"/>
      <c r="W233" s="137"/>
      <c r="X233" s="137"/>
      <c r="Y233" s="137"/>
      <c r="Z233" s="137"/>
      <c r="AA233" s="137"/>
      <c r="AB233" s="137"/>
      <c r="AC233" s="137"/>
      <c r="AD233" s="137"/>
      <c r="AE233" s="137"/>
      <c r="AF233" s="137"/>
      <c r="AG233" s="137"/>
      <c r="AH233" s="137"/>
      <c r="AI233" s="137"/>
      <c r="AJ233" s="55"/>
      <c r="AK233" s="140"/>
      <c r="AL233" s="138"/>
      <c r="AM233" s="55"/>
      <c r="AN233" s="137"/>
      <c r="AO233" s="137"/>
      <c r="AP233" s="137"/>
      <c r="AQ233" s="137"/>
      <c r="AR233" s="137"/>
      <c r="AS233" s="137"/>
      <c r="AT233" s="137"/>
      <c r="AU233" s="137"/>
      <c r="AV233" s="137"/>
      <c r="AW233" s="137"/>
      <c r="AX233" s="137"/>
      <c r="AY233" s="137"/>
      <c r="AZ233" s="137"/>
      <c r="BA233" s="137"/>
      <c r="BB233" s="55"/>
      <c r="BC233" s="255"/>
      <c r="BD233" s="255"/>
    </row>
    <row r="234" spans="1:56" ht="20.100000000000001" customHeight="1" x14ac:dyDescent="0.2">
      <c r="A234" s="140"/>
      <c r="B234" s="138"/>
      <c r="C234" s="55"/>
      <c r="D234" s="137"/>
      <c r="E234" s="137"/>
      <c r="F234" s="137"/>
      <c r="G234" s="137"/>
      <c r="H234" s="137"/>
      <c r="I234" s="137"/>
      <c r="J234" s="137"/>
      <c r="K234" s="137"/>
      <c r="L234" s="137"/>
      <c r="M234" s="137"/>
      <c r="N234" s="137"/>
      <c r="O234" s="137"/>
      <c r="P234" s="137"/>
      <c r="Q234" s="137"/>
      <c r="R234" s="137"/>
      <c r="S234" s="140"/>
      <c r="T234" s="138"/>
      <c r="U234" s="55"/>
      <c r="V234" s="137"/>
      <c r="W234" s="137"/>
      <c r="X234" s="137"/>
      <c r="Y234" s="137"/>
      <c r="Z234" s="137"/>
      <c r="AA234" s="137"/>
      <c r="AB234" s="137"/>
      <c r="AC234" s="137"/>
      <c r="AD234" s="137"/>
      <c r="AE234" s="137"/>
      <c r="AF234" s="137"/>
      <c r="AG234" s="137"/>
      <c r="AH234" s="137"/>
      <c r="AI234" s="137"/>
      <c r="AJ234" s="55"/>
      <c r="AK234" s="140"/>
      <c r="AL234" s="138"/>
      <c r="AM234" s="55"/>
      <c r="AN234" s="137"/>
      <c r="AO234" s="137"/>
      <c r="AP234" s="137"/>
      <c r="AQ234" s="137"/>
      <c r="AR234" s="137"/>
      <c r="AS234" s="137"/>
      <c r="AT234" s="137"/>
      <c r="AU234" s="137"/>
      <c r="AV234" s="137"/>
      <c r="AW234" s="137"/>
      <c r="AX234" s="137"/>
      <c r="AY234" s="137"/>
      <c r="AZ234" s="137"/>
      <c r="BA234" s="137"/>
      <c r="BB234" s="55"/>
      <c r="BC234" s="255"/>
      <c r="BD234" s="255"/>
    </row>
    <row r="235" spans="1:56" ht="20.100000000000001" customHeight="1" x14ac:dyDescent="0.2">
      <c r="A235" s="140"/>
      <c r="B235" s="138"/>
      <c r="C235" s="55"/>
      <c r="D235" s="137"/>
      <c r="E235" s="137"/>
      <c r="F235" s="137"/>
      <c r="G235" s="137"/>
      <c r="H235" s="137"/>
      <c r="I235" s="137"/>
      <c r="J235" s="137"/>
      <c r="K235" s="137"/>
      <c r="L235" s="137"/>
      <c r="M235" s="137"/>
      <c r="N235" s="137"/>
      <c r="O235" s="137"/>
      <c r="P235" s="137"/>
      <c r="Q235" s="137"/>
      <c r="R235" s="137"/>
      <c r="S235" s="140"/>
      <c r="T235" s="138"/>
      <c r="U235" s="55"/>
      <c r="V235" s="137"/>
      <c r="W235" s="137"/>
      <c r="X235" s="137"/>
      <c r="Y235" s="137"/>
      <c r="Z235" s="137"/>
      <c r="AA235" s="137"/>
      <c r="AB235" s="137"/>
      <c r="AC235" s="137"/>
      <c r="AD235" s="137"/>
      <c r="AE235" s="137"/>
      <c r="AF235" s="137"/>
      <c r="AG235" s="137"/>
      <c r="AH235" s="137"/>
      <c r="AI235" s="137"/>
      <c r="AJ235" s="55"/>
      <c r="AK235" s="140"/>
      <c r="AL235" s="138"/>
      <c r="AM235" s="55"/>
      <c r="AN235" s="137"/>
      <c r="AO235" s="137"/>
      <c r="AP235" s="137"/>
      <c r="AQ235" s="137"/>
      <c r="AR235" s="137"/>
      <c r="AS235" s="137"/>
      <c r="AT235" s="137"/>
      <c r="AU235" s="137"/>
      <c r="AV235" s="137"/>
      <c r="AW235" s="137"/>
      <c r="AX235" s="137"/>
      <c r="AY235" s="137"/>
      <c r="AZ235" s="137"/>
      <c r="BA235" s="137"/>
      <c r="BB235" s="55"/>
      <c r="BC235" s="255"/>
      <c r="BD235" s="255"/>
    </row>
    <row r="236" spans="1:56" ht="20.100000000000001" customHeight="1" x14ac:dyDescent="0.2">
      <c r="A236" s="140"/>
      <c r="B236" s="138"/>
      <c r="C236" s="55"/>
      <c r="D236" s="137"/>
      <c r="E236" s="137"/>
      <c r="F236" s="137"/>
      <c r="G236" s="137"/>
      <c r="H236" s="137"/>
      <c r="I236" s="137"/>
      <c r="J236" s="137"/>
      <c r="K236" s="137"/>
      <c r="L236" s="137"/>
      <c r="M236" s="137"/>
      <c r="N236" s="137"/>
      <c r="O236" s="137"/>
      <c r="P236" s="137"/>
      <c r="Q236" s="137"/>
      <c r="R236" s="137"/>
      <c r="S236" s="140"/>
      <c r="T236" s="138"/>
      <c r="U236" s="55"/>
      <c r="V236" s="137"/>
      <c r="W236" s="137"/>
      <c r="X236" s="137"/>
      <c r="Y236" s="137"/>
      <c r="Z236" s="137"/>
      <c r="AA236" s="137"/>
      <c r="AB236" s="137"/>
      <c r="AC236" s="137"/>
      <c r="AD236" s="137"/>
      <c r="AE236" s="137"/>
      <c r="AF236" s="137"/>
      <c r="AG236" s="137"/>
      <c r="AH236" s="137"/>
      <c r="AI236" s="137"/>
      <c r="AJ236" s="55"/>
      <c r="AK236" s="140"/>
      <c r="AL236" s="138"/>
      <c r="AM236" s="55"/>
      <c r="AN236" s="137"/>
      <c r="AO236" s="137"/>
      <c r="AP236" s="137"/>
      <c r="AQ236" s="137"/>
      <c r="AR236" s="137"/>
      <c r="AS236" s="137"/>
      <c r="AT236" s="137"/>
      <c r="AU236" s="137"/>
      <c r="AV236" s="137"/>
      <c r="AW236" s="137"/>
      <c r="AX236" s="137"/>
      <c r="AY236" s="137"/>
      <c r="AZ236" s="137"/>
      <c r="BA236" s="137"/>
      <c r="BB236" s="55"/>
      <c r="BC236" s="255"/>
      <c r="BD236" s="255"/>
    </row>
    <row r="237" spans="1:56" ht="20.100000000000001" customHeight="1" x14ac:dyDescent="0.2">
      <c r="A237" s="140"/>
      <c r="B237" s="138"/>
      <c r="C237" s="55"/>
      <c r="D237" s="137"/>
      <c r="E237" s="137"/>
      <c r="F237" s="137"/>
      <c r="G237" s="137"/>
      <c r="H237" s="137"/>
      <c r="I237" s="137"/>
      <c r="J237" s="137"/>
      <c r="K237" s="137"/>
      <c r="L237" s="137"/>
      <c r="M237" s="137"/>
      <c r="N237" s="137"/>
      <c r="O237" s="137"/>
      <c r="P237" s="137"/>
      <c r="Q237" s="137"/>
      <c r="R237" s="137"/>
      <c r="S237" s="140"/>
      <c r="T237" s="138"/>
      <c r="U237" s="55"/>
      <c r="V237" s="137"/>
      <c r="W237" s="137"/>
      <c r="X237" s="137"/>
      <c r="Y237" s="137"/>
      <c r="Z237" s="137"/>
      <c r="AA237" s="137"/>
      <c r="AB237" s="137"/>
      <c r="AC237" s="137"/>
      <c r="AD237" s="137"/>
      <c r="AE237" s="137"/>
      <c r="AF237" s="137"/>
      <c r="AG237" s="137"/>
      <c r="AH237" s="137"/>
      <c r="AI237" s="137"/>
      <c r="AJ237" s="55"/>
      <c r="AK237" s="140"/>
      <c r="AL237" s="138"/>
      <c r="AM237" s="55"/>
      <c r="AN237" s="137"/>
      <c r="AO237" s="137"/>
      <c r="AP237" s="137"/>
      <c r="AQ237" s="137"/>
      <c r="AR237" s="137"/>
      <c r="AS237" s="137"/>
      <c r="AT237" s="137"/>
      <c r="AU237" s="137"/>
      <c r="AV237" s="137"/>
      <c r="AW237" s="137"/>
      <c r="AX237" s="137"/>
      <c r="AY237" s="137"/>
      <c r="AZ237" s="137"/>
      <c r="BA237" s="137"/>
      <c r="BB237" s="55"/>
      <c r="BC237" s="255"/>
      <c r="BD237" s="255"/>
    </row>
    <row r="238" spans="1:56" ht="20.100000000000001" customHeight="1" x14ac:dyDescent="0.2">
      <c r="A238" s="140"/>
      <c r="B238" s="138"/>
      <c r="C238" s="55"/>
      <c r="D238" s="137"/>
      <c r="E238" s="137"/>
      <c r="F238" s="137"/>
      <c r="G238" s="137"/>
      <c r="H238" s="137"/>
      <c r="I238" s="137"/>
      <c r="J238" s="137"/>
      <c r="K238" s="137"/>
      <c r="L238" s="137"/>
      <c r="M238" s="137"/>
      <c r="N238" s="137"/>
      <c r="O238" s="137"/>
      <c r="P238" s="137"/>
      <c r="Q238" s="137"/>
      <c r="R238" s="137"/>
      <c r="S238" s="140"/>
      <c r="T238" s="138"/>
      <c r="U238" s="55"/>
      <c r="V238" s="137"/>
      <c r="W238" s="137"/>
      <c r="X238" s="137"/>
      <c r="Y238" s="137"/>
      <c r="Z238" s="137"/>
      <c r="AA238" s="137"/>
      <c r="AB238" s="137"/>
      <c r="AC238" s="137"/>
      <c r="AD238" s="137"/>
      <c r="AE238" s="137"/>
      <c r="AF238" s="137"/>
      <c r="AG238" s="137"/>
      <c r="AH238" s="137"/>
      <c r="AI238" s="137"/>
      <c r="AJ238" s="55"/>
      <c r="AK238" s="140"/>
      <c r="AL238" s="138"/>
      <c r="AM238" s="55"/>
      <c r="AN238" s="137"/>
      <c r="AO238" s="137"/>
      <c r="AP238" s="137"/>
      <c r="AQ238" s="137"/>
      <c r="AR238" s="137"/>
      <c r="AS238" s="137"/>
      <c r="AT238" s="137"/>
      <c r="AU238" s="137"/>
      <c r="AV238" s="137"/>
      <c r="AW238" s="137"/>
      <c r="AX238" s="137"/>
      <c r="AY238" s="137"/>
      <c r="AZ238" s="137"/>
      <c r="BA238" s="137"/>
      <c r="BB238" s="55"/>
      <c r="BC238" s="255"/>
      <c r="BD238" s="255"/>
    </row>
    <row r="239" spans="1:56" ht="20.100000000000001" customHeight="1" x14ac:dyDescent="0.2">
      <c r="A239" s="140"/>
      <c r="B239" s="138"/>
      <c r="C239" s="55"/>
      <c r="D239" s="137"/>
      <c r="E239" s="137"/>
      <c r="F239" s="137"/>
      <c r="G239" s="137"/>
      <c r="H239" s="137"/>
      <c r="I239" s="137"/>
      <c r="J239" s="137"/>
      <c r="K239" s="137"/>
      <c r="L239" s="137"/>
      <c r="M239" s="137"/>
      <c r="N239" s="137"/>
      <c r="O239" s="137"/>
      <c r="P239" s="137"/>
      <c r="Q239" s="137"/>
      <c r="R239" s="137"/>
      <c r="S239" s="140"/>
      <c r="T239" s="138"/>
      <c r="U239" s="55"/>
      <c r="V239" s="137"/>
      <c r="W239" s="137"/>
      <c r="X239" s="137"/>
      <c r="Y239" s="137"/>
      <c r="Z239" s="137"/>
      <c r="AA239" s="137"/>
      <c r="AB239" s="137"/>
      <c r="AC239" s="137"/>
      <c r="AD239" s="137"/>
      <c r="AE239" s="137"/>
      <c r="AF239" s="137"/>
      <c r="AG239" s="137"/>
      <c r="AH239" s="137"/>
      <c r="AI239" s="137"/>
      <c r="AJ239" s="55"/>
      <c r="AK239" s="140"/>
      <c r="AL239" s="138"/>
      <c r="AM239" s="55"/>
      <c r="AN239" s="137"/>
      <c r="AO239" s="137"/>
      <c r="AP239" s="137"/>
      <c r="AQ239" s="137"/>
      <c r="AR239" s="137"/>
      <c r="AS239" s="137"/>
      <c r="AT239" s="137"/>
      <c r="AU239" s="137"/>
      <c r="AV239" s="137"/>
      <c r="AW239" s="137"/>
      <c r="AX239" s="137"/>
      <c r="AY239" s="137"/>
      <c r="AZ239" s="137"/>
      <c r="BA239" s="137"/>
      <c r="BB239" s="55"/>
      <c r="BC239" s="255"/>
      <c r="BD239" s="255"/>
    </row>
    <row r="240" spans="1:56" ht="20.100000000000001" customHeight="1" x14ac:dyDescent="0.2">
      <c r="A240" s="140"/>
      <c r="B240" s="138"/>
      <c r="C240" s="55"/>
      <c r="D240" s="137"/>
      <c r="E240" s="137"/>
      <c r="F240" s="137"/>
      <c r="G240" s="137"/>
      <c r="H240" s="137"/>
      <c r="I240" s="137"/>
      <c r="J240" s="137"/>
      <c r="K240" s="137"/>
      <c r="L240" s="137"/>
      <c r="M240" s="137"/>
      <c r="N240" s="137"/>
      <c r="O240" s="137"/>
      <c r="P240" s="137"/>
      <c r="Q240" s="137"/>
      <c r="R240" s="137"/>
      <c r="S240" s="140"/>
      <c r="T240" s="138"/>
      <c r="U240" s="55"/>
      <c r="V240" s="137"/>
      <c r="W240" s="137"/>
      <c r="X240" s="137"/>
      <c r="Y240" s="137"/>
      <c r="Z240" s="137"/>
      <c r="AA240" s="137"/>
      <c r="AB240" s="137"/>
      <c r="AC240" s="137"/>
      <c r="AD240" s="137"/>
      <c r="AE240" s="137"/>
      <c r="AF240" s="137"/>
      <c r="AG240" s="137"/>
      <c r="AH240" s="137"/>
      <c r="AI240" s="137"/>
      <c r="AJ240" s="55"/>
      <c r="AK240" s="140"/>
      <c r="AL240" s="138"/>
      <c r="AM240" s="55"/>
      <c r="AN240" s="137"/>
      <c r="AO240" s="137"/>
      <c r="AP240" s="137"/>
      <c r="AQ240" s="137"/>
      <c r="AR240" s="137"/>
      <c r="AS240" s="137"/>
      <c r="AT240" s="137"/>
      <c r="AU240" s="137"/>
      <c r="AV240" s="137"/>
      <c r="AW240" s="137"/>
      <c r="AX240" s="137"/>
      <c r="AY240" s="137"/>
      <c r="AZ240" s="137"/>
      <c r="BA240" s="137"/>
      <c r="BB240" s="55"/>
      <c r="BC240" s="255"/>
      <c r="BD240" s="255"/>
    </row>
    <row r="241" spans="1:56" ht="20.100000000000001" customHeight="1" x14ac:dyDescent="0.2">
      <c r="A241" s="140"/>
      <c r="B241" s="138"/>
      <c r="C241" s="55"/>
      <c r="D241" s="137"/>
      <c r="E241" s="137"/>
      <c r="F241" s="137"/>
      <c r="G241" s="137"/>
      <c r="H241" s="137"/>
      <c r="I241" s="137"/>
      <c r="J241" s="137"/>
      <c r="K241" s="137"/>
      <c r="L241" s="137"/>
      <c r="M241" s="137"/>
      <c r="N241" s="137"/>
      <c r="O241" s="137"/>
      <c r="P241" s="137"/>
      <c r="Q241" s="137"/>
      <c r="R241" s="137"/>
      <c r="S241" s="140"/>
      <c r="T241" s="138"/>
      <c r="U241" s="55"/>
      <c r="V241" s="137"/>
      <c r="W241" s="137"/>
      <c r="X241" s="137"/>
      <c r="Y241" s="137"/>
      <c r="Z241" s="137"/>
      <c r="AA241" s="137"/>
      <c r="AB241" s="137"/>
      <c r="AC241" s="137"/>
      <c r="AD241" s="137"/>
      <c r="AE241" s="137"/>
      <c r="AF241" s="137"/>
      <c r="AG241" s="137"/>
      <c r="AH241" s="137"/>
      <c r="AI241" s="137"/>
      <c r="AJ241" s="55"/>
      <c r="AK241" s="140"/>
      <c r="AL241" s="138"/>
      <c r="AM241" s="55"/>
      <c r="AN241" s="137"/>
      <c r="AO241" s="137"/>
      <c r="AP241" s="137"/>
      <c r="AQ241" s="137"/>
      <c r="AR241" s="137"/>
      <c r="AS241" s="137"/>
      <c r="AT241" s="137"/>
      <c r="AU241" s="137"/>
      <c r="AV241" s="137"/>
      <c r="AW241" s="137"/>
      <c r="AX241" s="137"/>
      <c r="AY241" s="137"/>
      <c r="AZ241" s="137"/>
      <c r="BA241" s="137"/>
      <c r="BB241" s="55"/>
      <c r="BC241" s="255"/>
      <c r="BD241" s="255"/>
    </row>
    <row r="242" spans="1:56" ht="20.100000000000001" customHeight="1" x14ac:dyDescent="0.2">
      <c r="A242" s="140"/>
      <c r="B242" s="138"/>
      <c r="C242" s="55"/>
      <c r="D242" s="137"/>
      <c r="E242" s="137"/>
      <c r="F242" s="137"/>
      <c r="G242" s="137"/>
      <c r="H242" s="137"/>
      <c r="I242" s="137"/>
      <c r="J242" s="137"/>
      <c r="K242" s="137"/>
      <c r="L242" s="137"/>
      <c r="M242" s="137"/>
      <c r="N242" s="137"/>
      <c r="O242" s="137"/>
      <c r="P242" s="137"/>
      <c r="Q242" s="137"/>
      <c r="R242" s="137"/>
      <c r="S242" s="140"/>
      <c r="T242" s="138"/>
      <c r="U242" s="55"/>
      <c r="V242" s="137"/>
      <c r="W242" s="137"/>
      <c r="X242" s="137"/>
      <c r="Y242" s="137"/>
      <c r="Z242" s="137"/>
      <c r="AA242" s="137"/>
      <c r="AB242" s="137"/>
      <c r="AC242" s="137"/>
      <c r="AD242" s="137"/>
      <c r="AE242" s="137"/>
      <c r="AF242" s="137"/>
      <c r="AG242" s="137"/>
      <c r="AH242" s="137"/>
      <c r="AI242" s="137"/>
      <c r="AJ242" s="55"/>
      <c r="AK242" s="140"/>
      <c r="AL242" s="138"/>
      <c r="AM242" s="55"/>
      <c r="AN242" s="137"/>
      <c r="AO242" s="137"/>
      <c r="AP242" s="137"/>
      <c r="AQ242" s="137"/>
      <c r="AR242" s="137"/>
      <c r="AS242" s="137"/>
      <c r="AT242" s="137"/>
      <c r="AU242" s="137"/>
      <c r="AV242" s="137"/>
      <c r="AW242" s="137"/>
      <c r="AX242" s="137"/>
      <c r="AY242" s="137"/>
      <c r="AZ242" s="137"/>
      <c r="BA242" s="137"/>
      <c r="BB242" s="55"/>
      <c r="BC242" s="255"/>
      <c r="BD242" s="255"/>
    </row>
    <row r="243" spans="1:56" ht="20.100000000000001" customHeight="1" x14ac:dyDescent="0.2">
      <c r="A243" s="140"/>
      <c r="B243" s="138"/>
      <c r="C243" s="55"/>
      <c r="D243" s="137"/>
      <c r="E243" s="137"/>
      <c r="F243" s="137"/>
      <c r="G243" s="137"/>
      <c r="H243" s="137"/>
      <c r="I243" s="137"/>
      <c r="J243" s="137"/>
      <c r="K243" s="137"/>
      <c r="L243" s="137"/>
      <c r="M243" s="137"/>
      <c r="N243" s="137"/>
      <c r="O243" s="137"/>
      <c r="P243" s="137"/>
      <c r="Q243" s="137"/>
      <c r="R243" s="137"/>
      <c r="S243" s="140"/>
      <c r="T243" s="138"/>
      <c r="U243" s="55"/>
      <c r="V243" s="137"/>
      <c r="W243" s="137"/>
      <c r="X243" s="137"/>
      <c r="Y243" s="137"/>
      <c r="Z243" s="137"/>
      <c r="AA243" s="137"/>
      <c r="AB243" s="137"/>
      <c r="AC243" s="137"/>
      <c r="AD243" s="137"/>
      <c r="AE243" s="137"/>
      <c r="AF243" s="137"/>
      <c r="AG243" s="137"/>
      <c r="AH243" s="137"/>
      <c r="AI243" s="137"/>
      <c r="AJ243" s="55"/>
      <c r="AK243" s="140"/>
      <c r="AL243" s="138"/>
      <c r="AM243" s="55"/>
      <c r="AN243" s="137"/>
      <c r="AO243" s="137"/>
      <c r="AP243" s="137"/>
      <c r="AQ243" s="137"/>
      <c r="AR243" s="137"/>
      <c r="AS243" s="137"/>
      <c r="AT243" s="137"/>
      <c r="AU243" s="137"/>
      <c r="AV243" s="137"/>
      <c r="AW243" s="137"/>
      <c r="AX243" s="137"/>
      <c r="AY243" s="137"/>
      <c r="AZ243" s="137"/>
      <c r="BA243" s="137"/>
      <c r="BB243" s="55"/>
      <c r="BC243" s="255"/>
      <c r="BD243" s="255"/>
    </row>
    <row r="244" spans="1:56" ht="20.100000000000001" customHeight="1" x14ac:dyDescent="0.2">
      <c r="A244" s="140"/>
      <c r="B244" s="138"/>
      <c r="C244" s="55"/>
      <c r="D244" s="137"/>
      <c r="E244" s="137"/>
      <c r="F244" s="137"/>
      <c r="G244" s="137"/>
      <c r="H244" s="137"/>
      <c r="I244" s="137"/>
      <c r="J244" s="137"/>
      <c r="K244" s="137"/>
      <c r="L244" s="137"/>
      <c r="M244" s="137"/>
      <c r="N244" s="137"/>
      <c r="O244" s="137"/>
      <c r="P244" s="137"/>
      <c r="Q244" s="137"/>
      <c r="R244" s="137"/>
      <c r="S244" s="140"/>
      <c r="T244" s="138"/>
      <c r="U244" s="55"/>
      <c r="V244" s="137"/>
      <c r="W244" s="137"/>
      <c r="X244" s="137"/>
      <c r="Y244" s="137"/>
      <c r="Z244" s="137"/>
      <c r="AA244" s="137"/>
      <c r="AB244" s="137"/>
      <c r="AC244" s="137"/>
      <c r="AD244" s="137"/>
      <c r="AE244" s="137"/>
      <c r="AF244" s="137"/>
      <c r="AG244" s="137"/>
      <c r="AH244" s="137"/>
      <c r="AI244" s="137"/>
      <c r="AJ244" s="55"/>
      <c r="AK244" s="140"/>
      <c r="AL244" s="138"/>
      <c r="AM244" s="55"/>
      <c r="AN244" s="137"/>
      <c r="AO244" s="137"/>
      <c r="AP244" s="137"/>
      <c r="AQ244" s="137"/>
      <c r="AR244" s="137"/>
      <c r="AS244" s="137"/>
      <c r="AT244" s="137"/>
      <c r="AU244" s="137"/>
      <c r="AV244" s="137"/>
      <c r="AW244" s="137"/>
      <c r="AX244" s="137"/>
      <c r="AY244" s="137"/>
      <c r="AZ244" s="137"/>
      <c r="BA244" s="137"/>
      <c r="BB244" s="55"/>
      <c r="BC244" s="255"/>
      <c r="BD244" s="255"/>
    </row>
    <row r="245" spans="1:56" ht="20.100000000000001" customHeight="1" x14ac:dyDescent="0.2">
      <c r="A245" s="140"/>
      <c r="B245" s="138"/>
      <c r="C245" s="55"/>
      <c r="D245" s="137"/>
      <c r="E245" s="137"/>
      <c r="F245" s="137"/>
      <c r="G245" s="137"/>
      <c r="H245" s="137"/>
      <c r="I245" s="137"/>
      <c r="J245" s="137"/>
      <c r="K245" s="137"/>
      <c r="L245" s="137"/>
      <c r="M245" s="137"/>
      <c r="N245" s="137"/>
      <c r="O245" s="137"/>
      <c r="P245" s="137"/>
      <c r="Q245" s="137"/>
      <c r="R245" s="137"/>
      <c r="S245" s="140"/>
      <c r="T245" s="138"/>
      <c r="U245" s="55"/>
      <c r="V245" s="137"/>
      <c r="W245" s="137"/>
      <c r="X245" s="137"/>
      <c r="Y245" s="137"/>
      <c r="Z245" s="137"/>
      <c r="AA245" s="137"/>
      <c r="AB245" s="137"/>
      <c r="AC245" s="137"/>
      <c r="AD245" s="137"/>
      <c r="AE245" s="137"/>
      <c r="AF245" s="137"/>
      <c r="AG245" s="137"/>
      <c r="AH245" s="137"/>
      <c r="AI245" s="137"/>
      <c r="AJ245" s="55"/>
      <c r="AK245" s="140"/>
      <c r="AL245" s="138"/>
      <c r="AM245" s="55"/>
      <c r="AN245" s="137"/>
      <c r="AO245" s="137"/>
      <c r="AP245" s="137"/>
      <c r="AQ245" s="137"/>
      <c r="AR245" s="137"/>
      <c r="AS245" s="137"/>
      <c r="AT245" s="137"/>
      <c r="AU245" s="137"/>
      <c r="AV245" s="137"/>
      <c r="AW245" s="137"/>
      <c r="AX245" s="137"/>
      <c r="AY245" s="137"/>
      <c r="AZ245" s="137"/>
      <c r="BA245" s="137"/>
      <c r="BB245" s="55"/>
      <c r="BC245" s="255"/>
      <c r="BD245" s="255"/>
    </row>
    <row r="246" spans="1:56" ht="20.100000000000001" customHeight="1" x14ac:dyDescent="0.2">
      <c r="A246" s="140"/>
      <c r="B246" s="138"/>
      <c r="C246" s="55"/>
      <c r="D246" s="137"/>
      <c r="E246" s="137"/>
      <c r="F246" s="137"/>
      <c r="G246" s="137"/>
      <c r="H246" s="137"/>
      <c r="I246" s="137"/>
      <c r="J246" s="137"/>
      <c r="K246" s="137"/>
      <c r="L246" s="137"/>
      <c r="M246" s="137"/>
      <c r="N246" s="137"/>
      <c r="O246" s="137"/>
      <c r="P246" s="137"/>
      <c r="Q246" s="137"/>
      <c r="R246" s="137"/>
      <c r="S246" s="140"/>
      <c r="T246" s="138"/>
      <c r="U246" s="55"/>
      <c r="V246" s="137"/>
      <c r="W246" s="137"/>
      <c r="X246" s="137"/>
      <c r="Y246" s="137"/>
      <c r="Z246" s="137"/>
      <c r="AA246" s="137"/>
      <c r="AB246" s="137"/>
      <c r="AC246" s="137"/>
      <c r="AD246" s="137"/>
      <c r="AE246" s="137"/>
      <c r="AF246" s="137"/>
      <c r="AG246" s="137"/>
      <c r="AH246" s="137"/>
      <c r="AI246" s="137"/>
      <c r="AJ246" s="55"/>
      <c r="AK246" s="140"/>
      <c r="AL246" s="138"/>
      <c r="AM246" s="55"/>
      <c r="AN246" s="137"/>
      <c r="AO246" s="137"/>
      <c r="AP246" s="137"/>
      <c r="AQ246" s="137"/>
      <c r="AR246" s="137"/>
      <c r="AS246" s="137"/>
      <c r="AT246" s="137"/>
      <c r="AU246" s="137"/>
      <c r="AV246" s="137"/>
      <c r="AW246" s="137"/>
      <c r="AX246" s="137"/>
      <c r="AY246" s="137"/>
      <c r="AZ246" s="137"/>
      <c r="BA246" s="137"/>
      <c r="BB246" s="55"/>
      <c r="BC246" s="255"/>
      <c r="BD246" s="255"/>
    </row>
    <row r="247" spans="1:56" ht="20.100000000000001" customHeight="1" x14ac:dyDescent="0.2">
      <c r="A247" s="140"/>
      <c r="B247" s="138"/>
      <c r="C247" s="55"/>
      <c r="D247" s="137"/>
      <c r="E247" s="137"/>
      <c r="F247" s="137"/>
      <c r="G247" s="137"/>
      <c r="H247" s="137"/>
      <c r="I247" s="137"/>
      <c r="J247" s="137"/>
      <c r="K247" s="137"/>
      <c r="L247" s="137"/>
      <c r="M247" s="137"/>
      <c r="N247" s="137"/>
      <c r="O247" s="137"/>
      <c r="P247" s="137"/>
      <c r="Q247" s="137"/>
      <c r="R247" s="137"/>
      <c r="S247" s="140"/>
      <c r="T247" s="138"/>
      <c r="U247" s="55"/>
      <c r="V247" s="137"/>
      <c r="W247" s="137"/>
      <c r="X247" s="137"/>
      <c r="Y247" s="137"/>
      <c r="Z247" s="137"/>
      <c r="AA247" s="137"/>
      <c r="AB247" s="137"/>
      <c r="AC247" s="137"/>
      <c r="AD247" s="137"/>
      <c r="AE247" s="137"/>
      <c r="AF247" s="137"/>
      <c r="AG247" s="137"/>
      <c r="AH247" s="137"/>
      <c r="AI247" s="137"/>
      <c r="AJ247" s="55"/>
      <c r="AK247" s="140"/>
      <c r="AL247" s="138"/>
      <c r="AM247" s="55"/>
      <c r="AN247" s="137"/>
      <c r="AO247" s="137"/>
      <c r="AP247" s="137"/>
      <c r="AQ247" s="137"/>
      <c r="AR247" s="137"/>
      <c r="AS247" s="137"/>
      <c r="AT247" s="137"/>
      <c r="AU247" s="137"/>
      <c r="AV247" s="137"/>
      <c r="AW247" s="137"/>
      <c r="AX247" s="137"/>
      <c r="AY247" s="137"/>
      <c r="AZ247" s="137"/>
      <c r="BA247" s="137"/>
      <c r="BB247" s="55"/>
      <c r="BC247" s="255"/>
      <c r="BD247" s="255"/>
    </row>
    <row r="248" spans="1:56" ht="20.100000000000001" customHeight="1" x14ac:dyDescent="0.2">
      <c r="A248" s="140"/>
      <c r="B248" s="138"/>
      <c r="C248" s="55"/>
      <c r="D248" s="137"/>
      <c r="E248" s="137"/>
      <c r="F248" s="137"/>
      <c r="G248" s="137"/>
      <c r="H248" s="137"/>
      <c r="I248" s="137"/>
      <c r="J248" s="137"/>
      <c r="K248" s="137"/>
      <c r="L248" s="137"/>
      <c r="M248" s="137"/>
      <c r="N248" s="137"/>
      <c r="O248" s="137"/>
      <c r="P248" s="137"/>
      <c r="Q248" s="137"/>
      <c r="R248" s="137"/>
      <c r="S248" s="140"/>
      <c r="T248" s="138"/>
      <c r="U248" s="55"/>
      <c r="V248" s="137"/>
      <c r="W248" s="137"/>
      <c r="X248" s="137"/>
      <c r="Y248" s="137"/>
      <c r="Z248" s="137"/>
      <c r="AA248" s="137"/>
      <c r="AB248" s="137"/>
      <c r="AC248" s="137"/>
      <c r="AD248" s="137"/>
      <c r="AE248" s="137"/>
      <c r="AF248" s="137"/>
      <c r="AG248" s="137"/>
      <c r="AH248" s="137"/>
      <c r="AI248" s="137"/>
      <c r="AJ248" s="55"/>
      <c r="AK248" s="140"/>
      <c r="AL248" s="138"/>
      <c r="AM248" s="55"/>
      <c r="AN248" s="137"/>
      <c r="AO248" s="137"/>
      <c r="AP248" s="137"/>
      <c r="AQ248" s="137"/>
      <c r="AR248" s="137"/>
      <c r="AS248" s="137"/>
      <c r="AT248" s="137"/>
      <c r="AU248" s="137"/>
      <c r="AV248" s="137"/>
      <c r="AW248" s="137"/>
      <c r="AX248" s="137"/>
      <c r="AY248" s="137"/>
      <c r="AZ248" s="137"/>
      <c r="BA248" s="137"/>
      <c r="BB248" s="55"/>
      <c r="BC248" s="255"/>
      <c r="BD248" s="255"/>
    </row>
    <row r="249" spans="1:56" ht="20.100000000000001" customHeight="1" x14ac:dyDescent="0.2">
      <c r="A249" s="140"/>
      <c r="B249" s="138"/>
      <c r="C249" s="55"/>
      <c r="D249" s="137"/>
      <c r="E249" s="137"/>
      <c r="F249" s="137"/>
      <c r="G249" s="137"/>
      <c r="H249" s="137"/>
      <c r="I249" s="137"/>
      <c r="J249" s="137"/>
      <c r="K249" s="137"/>
      <c r="L249" s="137"/>
      <c r="M249" s="137"/>
      <c r="N249" s="137"/>
      <c r="O249" s="137"/>
      <c r="P249" s="137"/>
      <c r="Q249" s="137"/>
      <c r="R249" s="137"/>
      <c r="S249" s="140"/>
      <c r="T249" s="138"/>
      <c r="U249" s="55"/>
      <c r="V249" s="137"/>
      <c r="W249" s="137"/>
      <c r="X249" s="137"/>
      <c r="Y249" s="137"/>
      <c r="Z249" s="137"/>
      <c r="AA249" s="137"/>
      <c r="AB249" s="137"/>
      <c r="AC249" s="137"/>
      <c r="AD249" s="137"/>
      <c r="AE249" s="137"/>
      <c r="AF249" s="137"/>
      <c r="AG249" s="137"/>
      <c r="AH249" s="137"/>
      <c r="AI249" s="137"/>
      <c r="AJ249" s="55"/>
      <c r="AK249" s="140"/>
      <c r="AL249" s="138"/>
      <c r="AM249" s="55"/>
      <c r="AN249" s="137"/>
      <c r="AO249" s="137"/>
      <c r="AP249" s="137"/>
      <c r="AQ249" s="137"/>
      <c r="AR249" s="137"/>
      <c r="AS249" s="137"/>
      <c r="AT249" s="137"/>
      <c r="AU249" s="137"/>
      <c r="AV249" s="137"/>
      <c r="AW249" s="137"/>
      <c r="AX249" s="137"/>
      <c r="AY249" s="137"/>
      <c r="AZ249" s="137"/>
      <c r="BA249" s="137"/>
      <c r="BB249" s="55"/>
      <c r="BC249" s="255"/>
      <c r="BD249" s="255"/>
    </row>
    <row r="250" spans="1:56" ht="20.100000000000001" customHeight="1" x14ac:dyDescent="0.2">
      <c r="A250" s="140"/>
      <c r="B250" s="138"/>
      <c r="C250" s="55"/>
      <c r="D250" s="137"/>
      <c r="E250" s="137"/>
      <c r="F250" s="137"/>
      <c r="G250" s="137"/>
      <c r="H250" s="137"/>
      <c r="I250" s="137"/>
      <c r="J250" s="137"/>
      <c r="K250" s="137"/>
      <c r="L250" s="137"/>
      <c r="M250" s="137"/>
      <c r="N250" s="137"/>
      <c r="O250" s="137"/>
      <c r="P250" s="137"/>
      <c r="Q250" s="137"/>
      <c r="R250" s="137"/>
      <c r="S250" s="140"/>
      <c r="T250" s="138"/>
      <c r="U250" s="55"/>
      <c r="V250" s="137"/>
      <c r="W250" s="137"/>
      <c r="X250" s="137"/>
      <c r="Y250" s="137"/>
      <c r="Z250" s="137"/>
      <c r="AA250" s="137"/>
      <c r="AB250" s="137"/>
      <c r="AC250" s="137"/>
      <c r="AD250" s="137"/>
      <c r="AE250" s="137"/>
      <c r="AF250" s="137"/>
      <c r="AG250" s="137"/>
      <c r="AH250" s="137"/>
      <c r="AI250" s="137"/>
      <c r="AJ250" s="55"/>
      <c r="AK250" s="140"/>
      <c r="AL250" s="138"/>
      <c r="AM250" s="55"/>
      <c r="AN250" s="137"/>
      <c r="AO250" s="137"/>
      <c r="AP250" s="137"/>
      <c r="AQ250" s="137"/>
      <c r="AR250" s="137"/>
      <c r="AS250" s="137"/>
      <c r="AT250" s="137"/>
      <c r="AU250" s="137"/>
      <c r="AV250" s="137"/>
      <c r="AW250" s="137"/>
      <c r="AX250" s="137"/>
      <c r="AY250" s="137"/>
      <c r="AZ250" s="137"/>
      <c r="BA250" s="137"/>
      <c r="BB250" s="55"/>
      <c r="BC250" s="255"/>
      <c r="BD250" s="255"/>
    </row>
    <row r="251" spans="1:56" ht="20.100000000000001" customHeight="1" x14ac:dyDescent="0.2">
      <c r="A251" s="140"/>
      <c r="B251" s="138"/>
      <c r="C251" s="55"/>
      <c r="D251" s="137"/>
      <c r="E251" s="137"/>
      <c r="F251" s="137"/>
      <c r="G251" s="137"/>
      <c r="H251" s="137"/>
      <c r="I251" s="137"/>
      <c r="J251" s="137"/>
      <c r="K251" s="137"/>
      <c r="L251" s="137"/>
      <c r="M251" s="137"/>
      <c r="N251" s="137"/>
      <c r="O251" s="137"/>
      <c r="P251" s="137"/>
      <c r="Q251" s="137"/>
      <c r="R251" s="137"/>
      <c r="S251" s="140"/>
      <c r="T251" s="138"/>
      <c r="U251" s="55"/>
      <c r="V251" s="137"/>
      <c r="W251" s="137"/>
      <c r="X251" s="137"/>
      <c r="Y251" s="137"/>
      <c r="Z251" s="137"/>
      <c r="AA251" s="137"/>
      <c r="AB251" s="137"/>
      <c r="AC251" s="137"/>
      <c r="AD251" s="137"/>
      <c r="AE251" s="137"/>
      <c r="AF251" s="137"/>
      <c r="AG251" s="137"/>
      <c r="AH251" s="137"/>
      <c r="AI251" s="137"/>
      <c r="AJ251" s="55"/>
      <c r="AK251" s="140"/>
      <c r="AL251" s="138"/>
      <c r="AM251" s="55"/>
      <c r="AN251" s="137"/>
      <c r="AO251" s="137"/>
      <c r="AP251" s="137"/>
      <c r="AQ251" s="137"/>
      <c r="AR251" s="137"/>
      <c r="AS251" s="137"/>
      <c r="AT251" s="137"/>
      <c r="AU251" s="137"/>
      <c r="AV251" s="137"/>
      <c r="AW251" s="137"/>
      <c r="AX251" s="137"/>
      <c r="AY251" s="137"/>
      <c r="AZ251" s="137"/>
      <c r="BA251" s="137"/>
      <c r="BB251" s="55"/>
      <c r="BC251" s="255"/>
      <c r="BD251" s="255"/>
    </row>
    <row r="252" spans="1:56" ht="20.100000000000001" customHeight="1" x14ac:dyDescent="0.2">
      <c r="A252" s="140"/>
      <c r="B252" s="138"/>
      <c r="C252" s="55"/>
      <c r="D252" s="137"/>
      <c r="E252" s="137"/>
      <c r="F252" s="137"/>
      <c r="G252" s="137"/>
      <c r="H252" s="137"/>
      <c r="I252" s="137"/>
      <c r="J252" s="137"/>
      <c r="K252" s="137"/>
      <c r="L252" s="137"/>
      <c r="M252" s="137"/>
      <c r="N252" s="137"/>
      <c r="O252" s="137"/>
      <c r="P252" s="137"/>
      <c r="Q252" s="137"/>
      <c r="R252" s="137"/>
      <c r="S252" s="140"/>
      <c r="T252" s="138"/>
      <c r="U252" s="55"/>
      <c r="V252" s="137"/>
      <c r="W252" s="137"/>
      <c r="X252" s="137"/>
      <c r="Y252" s="137"/>
      <c r="Z252" s="137"/>
      <c r="AA252" s="137"/>
      <c r="AB252" s="137"/>
      <c r="AC252" s="137"/>
      <c r="AD252" s="137"/>
      <c r="AE252" s="137"/>
      <c r="AF252" s="137"/>
      <c r="AG252" s="137"/>
      <c r="AH252" s="137"/>
      <c r="AI252" s="137"/>
      <c r="AJ252" s="55"/>
      <c r="AK252" s="140"/>
      <c r="AL252" s="138"/>
      <c r="AM252" s="55"/>
      <c r="AN252" s="137"/>
      <c r="AO252" s="137"/>
      <c r="AP252" s="137"/>
      <c r="AQ252" s="137"/>
      <c r="AR252" s="137"/>
      <c r="AS252" s="137"/>
      <c r="AT252" s="137"/>
      <c r="AU252" s="137"/>
      <c r="AV252" s="137"/>
      <c r="AW252" s="137"/>
      <c r="AX252" s="137"/>
      <c r="AY252" s="137"/>
      <c r="AZ252" s="137"/>
      <c r="BA252" s="137"/>
      <c r="BB252" s="55"/>
      <c r="BC252" s="255"/>
      <c r="BD252" s="255"/>
    </row>
    <row r="253" spans="1:56" ht="20.100000000000001" customHeight="1" x14ac:dyDescent="0.2">
      <c r="A253" s="140"/>
      <c r="B253" s="138"/>
      <c r="C253" s="55"/>
      <c r="D253" s="137"/>
      <c r="E253" s="137"/>
      <c r="F253" s="137"/>
      <c r="G253" s="137"/>
      <c r="H253" s="137"/>
      <c r="I253" s="137"/>
      <c r="J253" s="137"/>
      <c r="K253" s="137"/>
      <c r="L253" s="137"/>
      <c r="M253" s="137"/>
      <c r="N253" s="137"/>
      <c r="O253" s="137"/>
      <c r="P253" s="137"/>
      <c r="Q253" s="137"/>
      <c r="R253" s="137"/>
      <c r="S253" s="140"/>
      <c r="T253" s="138"/>
      <c r="U253" s="55"/>
      <c r="V253" s="137"/>
      <c r="W253" s="137"/>
      <c r="X253" s="137"/>
      <c r="Y253" s="137"/>
      <c r="Z253" s="137"/>
      <c r="AA253" s="137"/>
      <c r="AB253" s="137"/>
      <c r="AC253" s="137"/>
      <c r="AD253" s="137"/>
      <c r="AE253" s="137"/>
      <c r="AF253" s="137"/>
      <c r="AG253" s="137"/>
      <c r="AH253" s="137"/>
      <c r="AI253" s="137"/>
      <c r="AJ253" s="55"/>
      <c r="AK253" s="140"/>
      <c r="AL253" s="138"/>
      <c r="AM253" s="55"/>
      <c r="AN253" s="137"/>
      <c r="AO253" s="137"/>
      <c r="AP253" s="137"/>
      <c r="AQ253" s="137"/>
      <c r="AR253" s="137"/>
      <c r="AS253" s="137"/>
      <c r="AT253" s="137"/>
      <c r="AU253" s="137"/>
      <c r="AV253" s="137"/>
      <c r="AW253" s="137"/>
      <c r="AX253" s="137"/>
      <c r="AY253" s="137"/>
      <c r="AZ253" s="137"/>
      <c r="BA253" s="137"/>
      <c r="BB253" s="55"/>
      <c r="BC253" s="255"/>
      <c r="BD253" s="255"/>
    </row>
    <row r="254" spans="1:56" ht="8.25" customHeight="1" x14ac:dyDescent="0.2">
      <c r="A254" s="55"/>
      <c r="B254" s="55"/>
      <c r="C254" s="55"/>
      <c r="D254" s="137"/>
      <c r="E254" s="137"/>
      <c r="F254" s="137"/>
      <c r="G254" s="137"/>
      <c r="H254" s="137"/>
      <c r="I254" s="137"/>
      <c r="J254" s="137"/>
      <c r="K254" s="137"/>
      <c r="L254" s="137"/>
      <c r="M254" s="137"/>
      <c r="N254" s="137"/>
      <c r="O254" s="137"/>
      <c r="P254" s="137"/>
      <c r="Q254" s="137"/>
      <c r="R254" s="137"/>
      <c r="S254" s="55"/>
      <c r="T254" s="55"/>
      <c r="U254" s="55"/>
      <c r="V254" s="137"/>
      <c r="W254" s="137"/>
      <c r="X254" s="137"/>
      <c r="Y254" s="137"/>
      <c r="Z254" s="137"/>
      <c r="AA254" s="137"/>
      <c r="AB254" s="137"/>
      <c r="AC254" s="137"/>
      <c r="AD254" s="137"/>
      <c r="AE254" s="137"/>
      <c r="AF254" s="137"/>
      <c r="AG254" s="137"/>
      <c r="AH254" s="137"/>
      <c r="AI254" s="137"/>
      <c r="AJ254" s="55"/>
      <c r="AK254" s="55"/>
      <c r="AL254" s="55"/>
      <c r="AM254" s="55"/>
      <c r="AN254" s="55"/>
      <c r="AO254" s="137"/>
      <c r="AP254" s="137"/>
      <c r="AQ254" s="137"/>
      <c r="AR254" s="137"/>
      <c r="AS254" s="148"/>
      <c r="AT254" s="149"/>
      <c r="AU254" s="149"/>
      <c r="AV254" s="149"/>
      <c r="AW254" s="149"/>
      <c r="AX254" s="149"/>
      <c r="AY254" s="149"/>
      <c r="AZ254" s="149"/>
      <c r="BA254" s="149"/>
      <c r="BB254" s="131"/>
      <c r="BC254" s="55"/>
      <c r="BD254" s="55"/>
    </row>
    <row r="255" spans="1:56" ht="6.75" customHeight="1" x14ac:dyDescent="0.2">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c r="AK255" s="126"/>
      <c r="AL255" s="126"/>
      <c r="AM255" s="126"/>
      <c r="AN255" s="126"/>
      <c r="AO255" s="126"/>
      <c r="AP255" s="126"/>
      <c r="AQ255" s="126"/>
      <c r="AR255" s="126"/>
      <c r="AS255" s="126"/>
      <c r="AT255" s="126"/>
      <c r="AU255" s="126"/>
      <c r="AV255" s="126"/>
      <c r="AW255" s="126"/>
      <c r="AX255" s="126"/>
      <c r="AY255" s="126"/>
      <c r="AZ255" s="126"/>
      <c r="BA255" s="126"/>
      <c r="BB255" s="55"/>
      <c r="BC255" s="55"/>
      <c r="BD255" s="55"/>
    </row>
    <row r="256" spans="1:56" ht="8.25" customHeight="1" x14ac:dyDescent="0.2">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row>
    <row r="257" spans="1:79" ht="12.75" customHeight="1" x14ac:dyDescent="0.2">
      <c r="A257" s="168"/>
      <c r="B257" s="168"/>
      <c r="C257" s="127"/>
      <c r="D257" s="159"/>
      <c r="E257" s="159"/>
      <c r="F257" s="159"/>
      <c r="G257" s="159"/>
      <c r="H257" s="159"/>
      <c r="I257" s="159"/>
      <c r="J257" s="159"/>
      <c r="K257" s="159"/>
      <c r="L257" s="159"/>
      <c r="M257" s="159"/>
      <c r="N257" s="164"/>
      <c r="O257" s="164"/>
      <c r="P257" s="164"/>
      <c r="Q257" s="164"/>
      <c r="R257" s="128"/>
      <c r="S257" s="168"/>
      <c r="T257" s="168"/>
      <c r="U257" s="127"/>
      <c r="V257" s="159"/>
      <c r="W257" s="159"/>
      <c r="X257" s="159"/>
      <c r="Y257" s="159"/>
      <c r="Z257" s="159"/>
      <c r="AA257" s="159"/>
      <c r="AB257" s="159"/>
      <c r="AC257" s="159"/>
      <c r="AD257" s="159"/>
      <c r="AE257" s="159"/>
      <c r="AF257" s="164"/>
      <c r="AG257" s="164"/>
      <c r="AH257" s="164"/>
      <c r="AI257" s="164"/>
      <c r="AJ257" s="55"/>
      <c r="AK257" s="168"/>
      <c r="AL257" s="168"/>
      <c r="AM257" s="127"/>
      <c r="AN257" s="159"/>
      <c r="AO257" s="159"/>
      <c r="AP257" s="159"/>
      <c r="AQ257" s="159"/>
      <c r="AR257" s="159"/>
      <c r="AS257" s="159"/>
      <c r="AT257" s="159"/>
      <c r="AU257" s="159"/>
      <c r="AV257" s="159"/>
      <c r="AW257" s="159"/>
      <c r="AX257" s="164"/>
      <c r="AY257" s="164"/>
      <c r="AZ257" s="164"/>
      <c r="BA257" s="164"/>
      <c r="BB257" s="55"/>
      <c r="BC257" s="55"/>
      <c r="BD257" s="55"/>
    </row>
    <row r="258" spans="1:79" ht="12.75" customHeight="1" x14ac:dyDescent="0.2">
      <c r="A258" s="168"/>
      <c r="B258" s="168"/>
      <c r="C258" s="127"/>
      <c r="D258" s="159"/>
      <c r="E258" s="159"/>
      <c r="F258" s="159"/>
      <c r="G258" s="159"/>
      <c r="H258" s="159"/>
      <c r="I258" s="159"/>
      <c r="J258" s="159"/>
      <c r="K258" s="159"/>
      <c r="L258" s="159"/>
      <c r="M258" s="159"/>
      <c r="N258" s="190"/>
      <c r="O258" s="190"/>
      <c r="P258" s="190"/>
      <c r="Q258" s="190"/>
      <c r="R258" s="128"/>
      <c r="S258" s="168"/>
      <c r="T258" s="168"/>
      <c r="U258" s="127"/>
      <c r="V258" s="159"/>
      <c r="W258" s="159"/>
      <c r="X258" s="159"/>
      <c r="Y258" s="159"/>
      <c r="Z258" s="159"/>
      <c r="AA258" s="159"/>
      <c r="AB258" s="159"/>
      <c r="AC258" s="159"/>
      <c r="AD258" s="159"/>
      <c r="AE258" s="159"/>
      <c r="AF258" s="190"/>
      <c r="AG258" s="190"/>
      <c r="AH258" s="190"/>
      <c r="AI258" s="190"/>
      <c r="AJ258" s="55"/>
      <c r="AK258" s="168"/>
      <c r="AL258" s="168"/>
      <c r="AM258" s="127"/>
      <c r="AN258" s="159"/>
      <c r="AO258" s="159"/>
      <c r="AP258" s="159"/>
      <c r="AQ258" s="159"/>
      <c r="AR258" s="159"/>
      <c r="AS258" s="159"/>
      <c r="AT258" s="159"/>
      <c r="AU258" s="159"/>
      <c r="AV258" s="159"/>
      <c r="AW258" s="159"/>
      <c r="AX258" s="190"/>
      <c r="AY258" s="190"/>
      <c r="AZ258" s="190"/>
      <c r="BA258" s="190"/>
      <c r="BB258" s="55"/>
      <c r="BC258" s="55"/>
      <c r="BD258" s="55"/>
    </row>
    <row r="259" spans="1:79" s="24" customFormat="1" ht="12.75" customHeight="1" x14ac:dyDescent="0.2">
      <c r="A259" s="248"/>
      <c r="B259" s="248"/>
      <c r="C259" s="127"/>
      <c r="D259" s="159"/>
      <c r="E259" s="159"/>
      <c r="F259" s="159"/>
      <c r="G259" s="159"/>
      <c r="H259" s="159"/>
      <c r="I259" s="159"/>
      <c r="J259" s="159"/>
      <c r="K259" s="159"/>
      <c r="L259" s="170"/>
      <c r="M259" s="170"/>
      <c r="N259" s="170"/>
      <c r="O259" s="160"/>
      <c r="P259" s="160"/>
      <c r="Q259" s="160"/>
      <c r="R259" s="128"/>
      <c r="S259" s="248"/>
      <c r="T259" s="248"/>
      <c r="U259" s="127"/>
      <c r="V259" s="159"/>
      <c r="W259" s="159"/>
      <c r="X259" s="159"/>
      <c r="Y259" s="159"/>
      <c r="Z259" s="159"/>
      <c r="AA259" s="159"/>
      <c r="AB259" s="159"/>
      <c r="AC259" s="159"/>
      <c r="AD259" s="170"/>
      <c r="AE259" s="170"/>
      <c r="AF259" s="170"/>
      <c r="AG259" s="160"/>
      <c r="AH259" s="160"/>
      <c r="AI259" s="160"/>
      <c r="AJ259" s="55"/>
      <c r="AK259" s="248"/>
      <c r="AL259" s="248"/>
      <c r="AM259" s="127"/>
      <c r="AN259" s="159"/>
      <c r="AO259" s="159"/>
      <c r="AP259" s="159"/>
      <c r="AQ259" s="159"/>
      <c r="AR259" s="159"/>
      <c r="AS259" s="159"/>
      <c r="AT259" s="159"/>
      <c r="AU259" s="159"/>
      <c r="AV259" s="170"/>
      <c r="AW259" s="170"/>
      <c r="AX259" s="170"/>
      <c r="AY259" s="160"/>
      <c r="AZ259" s="160"/>
      <c r="BA259" s="160"/>
      <c r="BB259" s="129"/>
      <c r="BC259" s="55"/>
      <c r="BD259" s="55"/>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row>
    <row r="260" spans="1:79" s="24" customFormat="1" ht="12.75" customHeight="1" x14ac:dyDescent="0.2">
      <c r="A260" s="248"/>
      <c r="B260" s="248"/>
      <c r="C260" s="127"/>
      <c r="D260" s="159"/>
      <c r="E260" s="159"/>
      <c r="F260" s="159"/>
      <c r="G260" s="159"/>
      <c r="H260" s="159"/>
      <c r="I260" s="159"/>
      <c r="J260" s="159"/>
      <c r="K260" s="159"/>
      <c r="L260" s="189"/>
      <c r="M260" s="189"/>
      <c r="N260" s="189"/>
      <c r="O260" s="161"/>
      <c r="P260" s="161"/>
      <c r="Q260" s="161"/>
      <c r="R260" s="128"/>
      <c r="S260" s="248"/>
      <c r="T260" s="248"/>
      <c r="U260" s="127"/>
      <c r="V260" s="159"/>
      <c r="W260" s="159"/>
      <c r="X260" s="159"/>
      <c r="Y260" s="159"/>
      <c r="Z260" s="159"/>
      <c r="AA260" s="159"/>
      <c r="AB260" s="159"/>
      <c r="AC260" s="159"/>
      <c r="AD260" s="189"/>
      <c r="AE260" s="189"/>
      <c r="AF260" s="189"/>
      <c r="AG260" s="161"/>
      <c r="AH260" s="161"/>
      <c r="AI260" s="161"/>
      <c r="AJ260" s="55"/>
      <c r="AK260" s="248"/>
      <c r="AL260" s="248"/>
      <c r="AM260" s="127"/>
      <c r="AN260" s="159"/>
      <c r="AO260" s="159"/>
      <c r="AP260" s="159"/>
      <c r="AQ260" s="159"/>
      <c r="AR260" s="159"/>
      <c r="AS260" s="159"/>
      <c r="AT260" s="159"/>
      <c r="AU260" s="159"/>
      <c r="AV260" s="189"/>
      <c r="AW260" s="189"/>
      <c r="AX260" s="189"/>
      <c r="AY260" s="161"/>
      <c r="AZ260" s="161"/>
      <c r="BA260" s="161"/>
      <c r="BB260" s="129"/>
      <c r="BC260" s="55"/>
      <c r="BD260" s="55"/>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row>
    <row r="261" spans="1:79" ht="13.5" x14ac:dyDescent="0.25">
      <c r="A261" s="130"/>
      <c r="B261" s="155"/>
      <c r="C261" s="155"/>
      <c r="D261" s="159"/>
      <c r="E261" s="159"/>
      <c r="F261" s="159"/>
      <c r="G261" s="159"/>
      <c r="H261" s="159"/>
      <c r="I261" s="159"/>
      <c r="J261" s="159"/>
      <c r="K261" s="159"/>
      <c r="L261" s="159"/>
      <c r="M261" s="159"/>
      <c r="N261" s="159"/>
      <c r="O261" s="160"/>
      <c r="P261" s="160"/>
      <c r="Q261" s="160"/>
      <c r="R261" s="131"/>
      <c r="S261" s="130"/>
      <c r="T261" s="155"/>
      <c r="U261" s="155"/>
      <c r="V261" s="159"/>
      <c r="W261" s="159"/>
      <c r="X261" s="159"/>
      <c r="Y261" s="159"/>
      <c r="Z261" s="159"/>
      <c r="AA261" s="159"/>
      <c r="AB261" s="159"/>
      <c r="AC261" s="159"/>
      <c r="AD261" s="159"/>
      <c r="AE261" s="159"/>
      <c r="AF261" s="159"/>
      <c r="AG261" s="160"/>
      <c r="AH261" s="160"/>
      <c r="AI261" s="160"/>
      <c r="AJ261" s="55"/>
      <c r="AK261" s="130"/>
      <c r="AL261" s="155"/>
      <c r="AM261" s="155"/>
      <c r="AN261" s="159"/>
      <c r="AO261" s="159"/>
      <c r="AP261" s="159"/>
      <c r="AQ261" s="159"/>
      <c r="AR261" s="159"/>
      <c r="AS261" s="159"/>
      <c r="AT261" s="159"/>
      <c r="AU261" s="159"/>
      <c r="AV261" s="159"/>
      <c r="AW261" s="159"/>
      <c r="AX261" s="159"/>
      <c r="AY261" s="160"/>
      <c r="AZ261" s="160"/>
      <c r="BA261" s="160"/>
      <c r="BB261" s="55"/>
      <c r="BC261" s="55"/>
      <c r="BD261" s="55"/>
    </row>
    <row r="262" spans="1:79" x14ac:dyDescent="0.2">
      <c r="A262" s="132"/>
      <c r="B262" s="132"/>
      <c r="C262" s="132"/>
      <c r="D262" s="161"/>
      <c r="E262" s="161"/>
      <c r="F262" s="161"/>
      <c r="G262" s="161"/>
      <c r="H262" s="161"/>
      <c r="I262" s="161"/>
      <c r="J262" s="160"/>
      <c r="K262" s="161"/>
      <c r="L262" s="160"/>
      <c r="M262" s="160"/>
      <c r="N262" s="161"/>
      <c r="O262" s="160"/>
      <c r="P262" s="161"/>
      <c r="Q262" s="160"/>
      <c r="R262" s="133"/>
      <c r="S262" s="132"/>
      <c r="T262" s="132"/>
      <c r="U262" s="132"/>
      <c r="V262" s="161"/>
      <c r="W262" s="161"/>
      <c r="X262" s="161"/>
      <c r="Y262" s="161"/>
      <c r="Z262" s="161"/>
      <c r="AA262" s="161"/>
      <c r="AB262" s="160"/>
      <c r="AC262" s="161"/>
      <c r="AD262" s="160"/>
      <c r="AE262" s="160"/>
      <c r="AF262" s="161"/>
      <c r="AG262" s="160"/>
      <c r="AH262" s="161"/>
      <c r="AI262" s="160"/>
      <c r="AJ262" s="128"/>
      <c r="AK262" s="132"/>
      <c r="AL262" s="132"/>
      <c r="AM262" s="132"/>
      <c r="AN262" s="161"/>
      <c r="AO262" s="161"/>
      <c r="AP262" s="161"/>
      <c r="AQ262" s="161"/>
      <c r="AR262" s="161"/>
      <c r="AS262" s="161"/>
      <c r="AT262" s="160"/>
      <c r="AU262" s="161"/>
      <c r="AV262" s="160"/>
      <c r="AW262" s="160"/>
      <c r="AX262" s="161"/>
      <c r="AY262" s="160"/>
      <c r="AZ262" s="161"/>
      <c r="BA262" s="160"/>
      <c r="BB262" s="55"/>
      <c r="BC262" s="256"/>
      <c r="BD262" s="256"/>
    </row>
    <row r="263" spans="1:79" x14ac:dyDescent="0.2">
      <c r="A263" s="132"/>
      <c r="B263" s="132"/>
      <c r="C263" s="132"/>
      <c r="D263" s="166"/>
      <c r="E263" s="166"/>
      <c r="F263" s="167"/>
      <c r="G263" s="167"/>
      <c r="H263" s="167"/>
      <c r="I263" s="167"/>
      <c r="J263" s="166"/>
      <c r="K263" s="166"/>
      <c r="L263" s="167"/>
      <c r="M263" s="167"/>
      <c r="N263" s="167"/>
      <c r="O263" s="167"/>
      <c r="P263" s="167"/>
      <c r="Q263" s="167"/>
      <c r="R263" s="147"/>
      <c r="S263" s="132"/>
      <c r="T263" s="132"/>
      <c r="U263" s="132"/>
      <c r="V263" s="166"/>
      <c r="W263" s="166"/>
      <c r="X263" s="167"/>
      <c r="Y263" s="167"/>
      <c r="Z263" s="167"/>
      <c r="AA263" s="167"/>
      <c r="AB263" s="166"/>
      <c r="AC263" s="166"/>
      <c r="AD263" s="167"/>
      <c r="AE263" s="167"/>
      <c r="AF263" s="167"/>
      <c r="AG263" s="167"/>
      <c r="AH263" s="167"/>
      <c r="AI263" s="167"/>
      <c r="AJ263" s="128"/>
      <c r="AK263" s="132"/>
      <c r="AL263" s="132"/>
      <c r="AM263" s="132"/>
      <c r="AN263" s="166"/>
      <c r="AO263" s="166"/>
      <c r="AP263" s="167"/>
      <c r="AQ263" s="167"/>
      <c r="AR263" s="167"/>
      <c r="AS263" s="167"/>
      <c r="AT263" s="166"/>
      <c r="AU263" s="166"/>
      <c r="AV263" s="167"/>
      <c r="AW263" s="167"/>
      <c r="AX263" s="167"/>
      <c r="AY263" s="167"/>
      <c r="AZ263" s="167"/>
      <c r="BA263" s="167"/>
      <c r="BB263" s="55"/>
      <c r="BC263" s="256"/>
      <c r="BD263" s="256"/>
    </row>
    <row r="264" spans="1:79" x14ac:dyDescent="0.2">
      <c r="A264" s="135"/>
      <c r="B264" s="136"/>
      <c r="C264" s="55"/>
      <c r="D264" s="137"/>
      <c r="E264" s="137"/>
      <c r="F264" s="137"/>
      <c r="G264" s="137"/>
      <c r="H264" s="137"/>
      <c r="I264" s="137"/>
      <c r="J264" s="137"/>
      <c r="K264" s="137"/>
      <c r="L264" s="137"/>
      <c r="M264" s="137"/>
      <c r="N264" s="137"/>
      <c r="O264" s="137"/>
      <c r="P264" s="137"/>
      <c r="Q264" s="137"/>
      <c r="R264" s="137"/>
      <c r="S264" s="135"/>
      <c r="T264" s="136"/>
      <c r="U264" s="55"/>
      <c r="V264" s="137"/>
      <c r="W264" s="137"/>
      <c r="X264" s="137"/>
      <c r="Y264" s="137"/>
      <c r="Z264" s="137"/>
      <c r="AA264" s="137"/>
      <c r="AB264" s="137"/>
      <c r="AC264" s="137"/>
      <c r="AD264" s="137"/>
      <c r="AE264" s="137"/>
      <c r="AF264" s="137"/>
      <c r="AG264" s="137"/>
      <c r="AH264" s="137"/>
      <c r="AI264" s="137"/>
      <c r="AJ264" s="55"/>
      <c r="AK264" s="135"/>
      <c r="AL264" s="136"/>
      <c r="AM264" s="55"/>
      <c r="AN264" s="137"/>
      <c r="AO264" s="137"/>
      <c r="AP264" s="137"/>
      <c r="AQ264" s="137"/>
      <c r="AR264" s="137"/>
      <c r="AS264" s="137"/>
      <c r="AT264" s="137"/>
      <c r="AU264" s="137"/>
      <c r="AV264" s="137"/>
      <c r="AW264" s="137"/>
      <c r="AX264" s="137"/>
      <c r="AY264" s="137"/>
      <c r="AZ264" s="137"/>
      <c r="BA264" s="137"/>
      <c r="BB264" s="55"/>
      <c r="BC264" s="55"/>
      <c r="BD264" s="55"/>
    </row>
    <row r="265" spans="1:79" ht="20.100000000000001" customHeight="1" x14ac:dyDescent="0.2">
      <c r="A265" s="138"/>
      <c r="B265" s="139"/>
      <c r="C265" s="55"/>
      <c r="D265" s="137"/>
      <c r="E265" s="137"/>
      <c r="F265" s="137"/>
      <c r="G265" s="137"/>
      <c r="H265" s="137"/>
      <c r="I265" s="137"/>
      <c r="J265" s="137"/>
      <c r="K265" s="137"/>
      <c r="L265" s="137"/>
      <c r="M265" s="137"/>
      <c r="N265" s="137"/>
      <c r="O265" s="137"/>
      <c r="P265" s="137"/>
      <c r="Q265" s="137"/>
      <c r="R265" s="137"/>
      <c r="S265" s="138"/>
      <c r="T265" s="139"/>
      <c r="U265" s="55"/>
      <c r="V265" s="137"/>
      <c r="W265" s="137"/>
      <c r="X265" s="137"/>
      <c r="Y265" s="137"/>
      <c r="Z265" s="137"/>
      <c r="AA265" s="137"/>
      <c r="AB265" s="137"/>
      <c r="AC265" s="137"/>
      <c r="AD265" s="137"/>
      <c r="AE265" s="137"/>
      <c r="AF265" s="137"/>
      <c r="AG265" s="137"/>
      <c r="AH265" s="137"/>
      <c r="AI265" s="137"/>
      <c r="AJ265" s="55"/>
      <c r="AK265" s="138"/>
      <c r="AL265" s="139"/>
      <c r="AM265" s="55"/>
      <c r="AN265" s="137"/>
      <c r="AO265" s="137"/>
      <c r="AP265" s="137"/>
      <c r="AQ265" s="137"/>
      <c r="AR265" s="137"/>
      <c r="AS265" s="137"/>
      <c r="AT265" s="137"/>
      <c r="AU265" s="137"/>
      <c r="AV265" s="137"/>
      <c r="AW265" s="137"/>
      <c r="AX265" s="137"/>
      <c r="AY265" s="137"/>
      <c r="AZ265" s="137"/>
      <c r="BA265" s="137"/>
      <c r="BB265" s="55"/>
      <c r="BC265" s="255"/>
      <c r="BD265" s="255"/>
    </row>
    <row r="266" spans="1:79" ht="20.100000000000001" customHeight="1" x14ac:dyDescent="0.2">
      <c r="A266" s="140"/>
      <c r="B266" s="138"/>
      <c r="C266" s="55"/>
      <c r="D266" s="137"/>
      <c r="E266" s="137"/>
      <c r="F266" s="137"/>
      <c r="G266" s="137"/>
      <c r="H266" s="137"/>
      <c r="I266" s="137"/>
      <c r="J266" s="137"/>
      <c r="K266" s="137"/>
      <c r="L266" s="137"/>
      <c r="M266" s="137"/>
      <c r="N266" s="137"/>
      <c r="O266" s="137"/>
      <c r="P266" s="137"/>
      <c r="Q266" s="137"/>
      <c r="R266" s="137"/>
      <c r="S266" s="140"/>
      <c r="T266" s="138"/>
      <c r="U266" s="55"/>
      <c r="V266" s="137"/>
      <c r="W266" s="137"/>
      <c r="X266" s="137"/>
      <c r="Y266" s="137"/>
      <c r="Z266" s="137"/>
      <c r="AA266" s="137"/>
      <c r="AB266" s="137"/>
      <c r="AC266" s="137"/>
      <c r="AD266" s="137"/>
      <c r="AE266" s="137"/>
      <c r="AF266" s="137"/>
      <c r="AG266" s="137"/>
      <c r="AH266" s="137"/>
      <c r="AI266" s="137"/>
      <c r="AJ266" s="55"/>
      <c r="AK266" s="140"/>
      <c r="AL266" s="138"/>
      <c r="AM266" s="55"/>
      <c r="AN266" s="137"/>
      <c r="AO266" s="137"/>
      <c r="AP266" s="137"/>
      <c r="AQ266" s="137"/>
      <c r="AR266" s="137"/>
      <c r="AS266" s="137"/>
      <c r="AT266" s="137"/>
      <c r="AU266" s="137"/>
      <c r="AV266" s="137"/>
      <c r="AW266" s="137"/>
      <c r="AX266" s="137"/>
      <c r="AY266" s="137"/>
      <c r="AZ266" s="137"/>
      <c r="BA266" s="137"/>
      <c r="BB266" s="55"/>
      <c r="BC266" s="255"/>
      <c r="BD266" s="255"/>
    </row>
    <row r="267" spans="1:79" ht="20.100000000000001" customHeight="1" x14ac:dyDescent="0.2">
      <c r="A267" s="140"/>
      <c r="B267" s="138"/>
      <c r="C267" s="55"/>
      <c r="D267" s="137"/>
      <c r="E267" s="137"/>
      <c r="F267" s="137"/>
      <c r="G267" s="137"/>
      <c r="H267" s="137"/>
      <c r="I267" s="137"/>
      <c r="J267" s="137"/>
      <c r="K267" s="137"/>
      <c r="L267" s="137"/>
      <c r="M267" s="137"/>
      <c r="N267" s="137"/>
      <c r="O267" s="137"/>
      <c r="P267" s="137"/>
      <c r="Q267" s="137"/>
      <c r="R267" s="137"/>
      <c r="S267" s="140"/>
      <c r="T267" s="138"/>
      <c r="U267" s="55"/>
      <c r="V267" s="137"/>
      <c r="W267" s="137"/>
      <c r="X267" s="137"/>
      <c r="Y267" s="137"/>
      <c r="Z267" s="137"/>
      <c r="AA267" s="137"/>
      <c r="AB267" s="137"/>
      <c r="AC267" s="137"/>
      <c r="AD267" s="137"/>
      <c r="AE267" s="137"/>
      <c r="AF267" s="137"/>
      <c r="AG267" s="137"/>
      <c r="AH267" s="137"/>
      <c r="AI267" s="137"/>
      <c r="AJ267" s="55"/>
      <c r="AK267" s="140"/>
      <c r="AL267" s="138"/>
      <c r="AM267" s="55"/>
      <c r="AN267" s="137"/>
      <c r="AO267" s="137"/>
      <c r="AP267" s="137"/>
      <c r="AQ267" s="137"/>
      <c r="AR267" s="137"/>
      <c r="AS267" s="137"/>
      <c r="AT267" s="137"/>
      <c r="AU267" s="137"/>
      <c r="AV267" s="137"/>
      <c r="AW267" s="137"/>
      <c r="AX267" s="137"/>
      <c r="AY267" s="137"/>
      <c r="AZ267" s="137"/>
      <c r="BA267" s="137"/>
      <c r="BB267" s="55"/>
      <c r="BC267" s="255"/>
      <c r="BD267" s="255"/>
    </row>
    <row r="268" spans="1:79" ht="20.100000000000001" customHeight="1" x14ac:dyDescent="0.2">
      <c r="A268" s="140"/>
      <c r="B268" s="138"/>
      <c r="C268" s="55"/>
      <c r="D268" s="137"/>
      <c r="E268" s="137"/>
      <c r="F268" s="137"/>
      <c r="G268" s="137"/>
      <c r="H268" s="137"/>
      <c r="I268" s="137"/>
      <c r="J268" s="137"/>
      <c r="K268" s="137"/>
      <c r="L268" s="137"/>
      <c r="M268" s="137"/>
      <c r="N268" s="137"/>
      <c r="O268" s="137"/>
      <c r="P268" s="137"/>
      <c r="Q268" s="137"/>
      <c r="R268" s="137"/>
      <c r="S268" s="140"/>
      <c r="T268" s="138"/>
      <c r="U268" s="55"/>
      <c r="V268" s="137"/>
      <c r="W268" s="137"/>
      <c r="X268" s="137"/>
      <c r="Y268" s="137"/>
      <c r="Z268" s="137"/>
      <c r="AA268" s="137"/>
      <c r="AB268" s="137"/>
      <c r="AC268" s="137"/>
      <c r="AD268" s="137"/>
      <c r="AE268" s="137"/>
      <c r="AF268" s="137"/>
      <c r="AG268" s="137"/>
      <c r="AH268" s="137"/>
      <c r="AI268" s="137"/>
      <c r="AJ268" s="55"/>
      <c r="AK268" s="140"/>
      <c r="AL268" s="138"/>
      <c r="AM268" s="55"/>
      <c r="AN268" s="137"/>
      <c r="AO268" s="137"/>
      <c r="AP268" s="137"/>
      <c r="AQ268" s="137"/>
      <c r="AR268" s="137"/>
      <c r="AS268" s="137"/>
      <c r="AT268" s="137"/>
      <c r="AU268" s="137"/>
      <c r="AV268" s="137"/>
      <c r="AW268" s="137"/>
      <c r="AX268" s="137"/>
      <c r="AY268" s="137"/>
      <c r="AZ268" s="137"/>
      <c r="BA268" s="137"/>
      <c r="BB268" s="55"/>
      <c r="BC268" s="255"/>
      <c r="BD268" s="255"/>
    </row>
    <row r="269" spans="1:79" ht="20.100000000000001" customHeight="1" x14ac:dyDescent="0.2">
      <c r="A269" s="140"/>
      <c r="B269" s="138"/>
      <c r="C269" s="55"/>
      <c r="D269" s="137"/>
      <c r="E269" s="137"/>
      <c r="F269" s="137"/>
      <c r="G269" s="137"/>
      <c r="H269" s="137"/>
      <c r="I269" s="137"/>
      <c r="J269" s="137"/>
      <c r="K269" s="137"/>
      <c r="L269" s="137"/>
      <c r="M269" s="137"/>
      <c r="N269" s="137"/>
      <c r="O269" s="137"/>
      <c r="P269" s="137"/>
      <c r="Q269" s="137"/>
      <c r="R269" s="137"/>
      <c r="S269" s="140"/>
      <c r="T269" s="138"/>
      <c r="U269" s="55"/>
      <c r="V269" s="137"/>
      <c r="W269" s="137"/>
      <c r="X269" s="137"/>
      <c r="Y269" s="137"/>
      <c r="Z269" s="137"/>
      <c r="AA269" s="137"/>
      <c r="AB269" s="137"/>
      <c r="AC269" s="137"/>
      <c r="AD269" s="137"/>
      <c r="AE269" s="137"/>
      <c r="AF269" s="137"/>
      <c r="AG269" s="137"/>
      <c r="AH269" s="137"/>
      <c r="AI269" s="137"/>
      <c r="AJ269" s="55"/>
      <c r="AK269" s="140"/>
      <c r="AL269" s="138"/>
      <c r="AM269" s="55"/>
      <c r="AN269" s="137"/>
      <c r="AO269" s="137"/>
      <c r="AP269" s="137"/>
      <c r="AQ269" s="137"/>
      <c r="AR269" s="137"/>
      <c r="AS269" s="137"/>
      <c r="AT269" s="137"/>
      <c r="AU269" s="137"/>
      <c r="AV269" s="137"/>
      <c r="AW269" s="137"/>
      <c r="AX269" s="137"/>
      <c r="AY269" s="137"/>
      <c r="AZ269" s="137"/>
      <c r="BA269" s="137"/>
      <c r="BB269" s="55"/>
      <c r="BC269" s="255"/>
      <c r="BD269" s="255"/>
    </row>
    <row r="270" spans="1:79" ht="20.100000000000001" customHeight="1" x14ac:dyDescent="0.2">
      <c r="A270" s="140"/>
      <c r="B270" s="138"/>
      <c r="C270" s="55"/>
      <c r="D270" s="137"/>
      <c r="E270" s="137"/>
      <c r="F270" s="137"/>
      <c r="G270" s="137"/>
      <c r="H270" s="137"/>
      <c r="I270" s="137"/>
      <c r="J270" s="137"/>
      <c r="K270" s="137"/>
      <c r="L270" s="137"/>
      <c r="M270" s="137"/>
      <c r="N270" s="137"/>
      <c r="O270" s="137"/>
      <c r="P270" s="137"/>
      <c r="Q270" s="137"/>
      <c r="R270" s="137"/>
      <c r="S270" s="140"/>
      <c r="T270" s="138"/>
      <c r="U270" s="55"/>
      <c r="V270" s="137"/>
      <c r="W270" s="137"/>
      <c r="X270" s="137"/>
      <c r="Y270" s="137"/>
      <c r="Z270" s="137"/>
      <c r="AA270" s="137"/>
      <c r="AB270" s="137"/>
      <c r="AC270" s="137"/>
      <c r="AD270" s="137"/>
      <c r="AE270" s="137"/>
      <c r="AF270" s="137"/>
      <c r="AG270" s="137"/>
      <c r="AH270" s="137"/>
      <c r="AI270" s="137"/>
      <c r="AJ270" s="55"/>
      <c r="AK270" s="140"/>
      <c r="AL270" s="138"/>
      <c r="AM270" s="55"/>
      <c r="AN270" s="137"/>
      <c r="AO270" s="137"/>
      <c r="AP270" s="137"/>
      <c r="AQ270" s="137"/>
      <c r="AR270" s="137"/>
      <c r="AS270" s="137"/>
      <c r="AT270" s="137"/>
      <c r="AU270" s="137"/>
      <c r="AV270" s="137"/>
      <c r="AW270" s="137"/>
      <c r="AX270" s="137"/>
      <c r="AY270" s="137"/>
      <c r="AZ270" s="137"/>
      <c r="BA270" s="137"/>
      <c r="BB270" s="55"/>
      <c r="BC270" s="255"/>
      <c r="BD270" s="255"/>
    </row>
    <row r="271" spans="1:79" ht="20.100000000000001" customHeight="1" x14ac:dyDescent="0.2">
      <c r="A271" s="140"/>
      <c r="B271" s="138"/>
      <c r="C271" s="55"/>
      <c r="D271" s="137"/>
      <c r="E271" s="137"/>
      <c r="F271" s="137"/>
      <c r="G271" s="137"/>
      <c r="H271" s="137"/>
      <c r="I271" s="137"/>
      <c r="J271" s="137"/>
      <c r="K271" s="137"/>
      <c r="L271" s="137"/>
      <c r="M271" s="137"/>
      <c r="N271" s="137"/>
      <c r="O271" s="137"/>
      <c r="P271" s="137"/>
      <c r="Q271" s="137"/>
      <c r="R271" s="137"/>
      <c r="S271" s="140"/>
      <c r="T271" s="138"/>
      <c r="U271" s="55"/>
      <c r="V271" s="137"/>
      <c r="W271" s="137"/>
      <c r="X271" s="137"/>
      <c r="Y271" s="137"/>
      <c r="Z271" s="137"/>
      <c r="AA271" s="137"/>
      <c r="AB271" s="137"/>
      <c r="AC271" s="137"/>
      <c r="AD271" s="137"/>
      <c r="AE271" s="137"/>
      <c r="AF271" s="137"/>
      <c r="AG271" s="137"/>
      <c r="AH271" s="137"/>
      <c r="AI271" s="137"/>
      <c r="AJ271" s="55"/>
      <c r="AK271" s="140"/>
      <c r="AL271" s="138"/>
      <c r="AM271" s="55"/>
      <c r="AN271" s="137"/>
      <c r="AO271" s="137"/>
      <c r="AP271" s="137"/>
      <c r="AQ271" s="137"/>
      <c r="AR271" s="137"/>
      <c r="AS271" s="137"/>
      <c r="AT271" s="137"/>
      <c r="AU271" s="137"/>
      <c r="AV271" s="137"/>
      <c r="AW271" s="137"/>
      <c r="AX271" s="137"/>
      <c r="AY271" s="137"/>
      <c r="AZ271" s="137"/>
      <c r="BA271" s="137"/>
      <c r="BB271" s="55"/>
      <c r="BC271" s="255"/>
      <c r="BD271" s="255"/>
    </row>
    <row r="272" spans="1:79" ht="20.100000000000001" customHeight="1" x14ac:dyDescent="0.2">
      <c r="A272" s="140"/>
      <c r="B272" s="138"/>
      <c r="C272" s="55"/>
      <c r="D272" s="137"/>
      <c r="E272" s="137"/>
      <c r="F272" s="137"/>
      <c r="G272" s="137"/>
      <c r="H272" s="137"/>
      <c r="I272" s="137"/>
      <c r="J272" s="137"/>
      <c r="K272" s="137"/>
      <c r="L272" s="137"/>
      <c r="M272" s="137"/>
      <c r="N272" s="137"/>
      <c r="O272" s="137"/>
      <c r="P272" s="137"/>
      <c r="Q272" s="137"/>
      <c r="R272" s="137"/>
      <c r="S272" s="140"/>
      <c r="T272" s="138"/>
      <c r="U272" s="55"/>
      <c r="V272" s="137"/>
      <c r="W272" s="137"/>
      <c r="X272" s="137"/>
      <c r="Y272" s="137"/>
      <c r="Z272" s="137"/>
      <c r="AA272" s="137"/>
      <c r="AB272" s="137"/>
      <c r="AC272" s="137"/>
      <c r="AD272" s="137"/>
      <c r="AE272" s="137"/>
      <c r="AF272" s="137"/>
      <c r="AG272" s="137"/>
      <c r="AH272" s="137"/>
      <c r="AI272" s="137"/>
      <c r="AJ272" s="55"/>
      <c r="AK272" s="140"/>
      <c r="AL272" s="138"/>
      <c r="AM272" s="55"/>
      <c r="AN272" s="137"/>
      <c r="AO272" s="137"/>
      <c r="AP272" s="137"/>
      <c r="AQ272" s="137"/>
      <c r="AR272" s="137"/>
      <c r="AS272" s="137"/>
      <c r="AT272" s="137"/>
      <c r="AU272" s="137"/>
      <c r="AV272" s="137"/>
      <c r="AW272" s="137"/>
      <c r="AX272" s="137"/>
      <c r="AY272" s="137"/>
      <c r="AZ272" s="137"/>
      <c r="BA272" s="137"/>
      <c r="BB272" s="55"/>
      <c r="BC272" s="255"/>
      <c r="BD272" s="255"/>
    </row>
    <row r="273" spans="1:56" ht="20.100000000000001" customHeight="1" x14ac:dyDescent="0.2">
      <c r="A273" s="140"/>
      <c r="B273" s="138"/>
      <c r="C273" s="55"/>
      <c r="D273" s="137"/>
      <c r="E273" s="137"/>
      <c r="F273" s="137"/>
      <c r="G273" s="137"/>
      <c r="H273" s="137"/>
      <c r="I273" s="137"/>
      <c r="J273" s="137"/>
      <c r="K273" s="137"/>
      <c r="L273" s="137"/>
      <c r="M273" s="137"/>
      <c r="N273" s="137"/>
      <c r="O273" s="137"/>
      <c r="P273" s="137"/>
      <c r="Q273" s="137"/>
      <c r="R273" s="137"/>
      <c r="S273" s="140"/>
      <c r="T273" s="138"/>
      <c r="U273" s="55"/>
      <c r="V273" s="137"/>
      <c r="W273" s="137"/>
      <c r="X273" s="137"/>
      <c r="Y273" s="137"/>
      <c r="Z273" s="137"/>
      <c r="AA273" s="137"/>
      <c r="AB273" s="137"/>
      <c r="AC273" s="137"/>
      <c r="AD273" s="137"/>
      <c r="AE273" s="137"/>
      <c r="AF273" s="137"/>
      <c r="AG273" s="137"/>
      <c r="AH273" s="137"/>
      <c r="AI273" s="137"/>
      <c r="AJ273" s="55"/>
      <c r="AK273" s="140"/>
      <c r="AL273" s="138"/>
      <c r="AM273" s="55"/>
      <c r="AN273" s="137"/>
      <c r="AO273" s="137"/>
      <c r="AP273" s="137"/>
      <c r="AQ273" s="137"/>
      <c r="AR273" s="137"/>
      <c r="AS273" s="137"/>
      <c r="AT273" s="137"/>
      <c r="AU273" s="137"/>
      <c r="AV273" s="137"/>
      <c r="AW273" s="137"/>
      <c r="AX273" s="137"/>
      <c r="AY273" s="137"/>
      <c r="AZ273" s="137"/>
      <c r="BA273" s="137"/>
      <c r="BB273" s="55"/>
      <c r="BC273" s="255"/>
      <c r="BD273" s="255"/>
    </row>
    <row r="274" spans="1:56" ht="20.100000000000001" customHeight="1" x14ac:dyDescent="0.2">
      <c r="A274" s="140"/>
      <c r="B274" s="138"/>
      <c r="C274" s="55"/>
      <c r="D274" s="137"/>
      <c r="E274" s="137"/>
      <c r="F274" s="137"/>
      <c r="G274" s="137"/>
      <c r="H274" s="137"/>
      <c r="I274" s="137"/>
      <c r="J274" s="137"/>
      <c r="K274" s="137"/>
      <c r="L274" s="137"/>
      <c r="M274" s="137"/>
      <c r="N274" s="137"/>
      <c r="O274" s="137"/>
      <c r="P274" s="137"/>
      <c r="Q274" s="137"/>
      <c r="R274" s="137"/>
      <c r="S274" s="140"/>
      <c r="T274" s="138"/>
      <c r="U274" s="55"/>
      <c r="V274" s="137"/>
      <c r="W274" s="137"/>
      <c r="X274" s="137"/>
      <c r="Y274" s="137"/>
      <c r="Z274" s="137"/>
      <c r="AA274" s="137"/>
      <c r="AB274" s="137"/>
      <c r="AC274" s="137"/>
      <c r="AD274" s="137"/>
      <c r="AE274" s="137"/>
      <c r="AF274" s="137"/>
      <c r="AG274" s="137"/>
      <c r="AH274" s="137"/>
      <c r="AI274" s="137"/>
      <c r="AJ274" s="55"/>
      <c r="AK274" s="140"/>
      <c r="AL274" s="138"/>
      <c r="AM274" s="55"/>
      <c r="AN274" s="137"/>
      <c r="AO274" s="137"/>
      <c r="AP274" s="137"/>
      <c r="AQ274" s="137"/>
      <c r="AR274" s="137"/>
      <c r="AS274" s="137"/>
      <c r="AT274" s="137"/>
      <c r="AU274" s="137"/>
      <c r="AV274" s="137"/>
      <c r="AW274" s="137"/>
      <c r="AX274" s="137"/>
      <c r="AY274" s="137"/>
      <c r="AZ274" s="137"/>
      <c r="BA274" s="137"/>
      <c r="BB274" s="55"/>
      <c r="BC274" s="255"/>
      <c r="BD274" s="255"/>
    </row>
    <row r="275" spans="1:56" ht="20.100000000000001" customHeight="1" x14ac:dyDescent="0.2">
      <c r="A275" s="140"/>
      <c r="B275" s="138"/>
      <c r="C275" s="55"/>
      <c r="D275" s="137"/>
      <c r="E275" s="137"/>
      <c r="F275" s="137"/>
      <c r="G275" s="137"/>
      <c r="H275" s="137"/>
      <c r="I275" s="137"/>
      <c r="J275" s="137"/>
      <c r="K275" s="137"/>
      <c r="L275" s="137"/>
      <c r="M275" s="137"/>
      <c r="N275" s="137"/>
      <c r="O275" s="137"/>
      <c r="P275" s="137"/>
      <c r="Q275" s="137"/>
      <c r="R275" s="137"/>
      <c r="S275" s="140"/>
      <c r="T275" s="138"/>
      <c r="U275" s="55"/>
      <c r="V275" s="137"/>
      <c r="W275" s="137"/>
      <c r="X275" s="137"/>
      <c r="Y275" s="137"/>
      <c r="Z275" s="137"/>
      <c r="AA275" s="137"/>
      <c r="AB275" s="137"/>
      <c r="AC275" s="137"/>
      <c r="AD275" s="137"/>
      <c r="AE275" s="137"/>
      <c r="AF275" s="137"/>
      <c r="AG275" s="137"/>
      <c r="AH275" s="137"/>
      <c r="AI275" s="137"/>
      <c r="AJ275" s="55"/>
      <c r="AK275" s="140"/>
      <c r="AL275" s="138"/>
      <c r="AM275" s="55"/>
      <c r="AN275" s="137"/>
      <c r="AO275" s="137"/>
      <c r="AP275" s="137"/>
      <c r="AQ275" s="137"/>
      <c r="AR275" s="137"/>
      <c r="AS275" s="137"/>
      <c r="AT275" s="137"/>
      <c r="AU275" s="137"/>
      <c r="AV275" s="137"/>
      <c r="AW275" s="137"/>
      <c r="AX275" s="137"/>
      <c r="AY275" s="137"/>
      <c r="AZ275" s="137"/>
      <c r="BA275" s="137"/>
      <c r="BB275" s="55"/>
      <c r="BC275" s="255"/>
      <c r="BD275" s="255"/>
    </row>
    <row r="276" spans="1:56" ht="20.100000000000001" customHeight="1" x14ac:dyDescent="0.2">
      <c r="A276" s="140"/>
      <c r="B276" s="138"/>
      <c r="C276" s="55"/>
      <c r="D276" s="137"/>
      <c r="E276" s="137"/>
      <c r="F276" s="137"/>
      <c r="G276" s="137"/>
      <c r="H276" s="137"/>
      <c r="I276" s="137"/>
      <c r="J276" s="137"/>
      <c r="K276" s="137"/>
      <c r="L276" s="137"/>
      <c r="M276" s="137"/>
      <c r="N276" s="137"/>
      <c r="O276" s="137"/>
      <c r="P276" s="137"/>
      <c r="Q276" s="137"/>
      <c r="R276" s="137"/>
      <c r="S276" s="140"/>
      <c r="T276" s="138"/>
      <c r="U276" s="55"/>
      <c r="V276" s="137"/>
      <c r="W276" s="137"/>
      <c r="X276" s="137"/>
      <c r="Y276" s="137"/>
      <c r="Z276" s="137"/>
      <c r="AA276" s="137"/>
      <c r="AB276" s="137"/>
      <c r="AC276" s="137"/>
      <c r="AD276" s="137"/>
      <c r="AE276" s="137"/>
      <c r="AF276" s="137"/>
      <c r="AG276" s="137"/>
      <c r="AH276" s="137"/>
      <c r="AI276" s="137"/>
      <c r="AJ276" s="55"/>
      <c r="AK276" s="140"/>
      <c r="AL276" s="138"/>
      <c r="AM276" s="55"/>
      <c r="AN276" s="137"/>
      <c r="AO276" s="137"/>
      <c r="AP276" s="137"/>
      <c r="AQ276" s="137"/>
      <c r="AR276" s="137"/>
      <c r="AS276" s="137"/>
      <c r="AT276" s="137"/>
      <c r="AU276" s="137"/>
      <c r="AV276" s="137"/>
      <c r="AW276" s="137"/>
      <c r="AX276" s="137"/>
      <c r="AY276" s="137"/>
      <c r="AZ276" s="137"/>
      <c r="BA276" s="137"/>
      <c r="BB276" s="55"/>
      <c r="BC276" s="255"/>
      <c r="BD276" s="255"/>
    </row>
    <row r="277" spans="1:56" ht="20.100000000000001" customHeight="1" x14ac:dyDescent="0.2">
      <c r="A277" s="140"/>
      <c r="B277" s="138"/>
      <c r="C277" s="55"/>
      <c r="D277" s="137"/>
      <c r="E277" s="137"/>
      <c r="F277" s="137"/>
      <c r="G277" s="137"/>
      <c r="H277" s="137"/>
      <c r="I277" s="137"/>
      <c r="J277" s="137"/>
      <c r="K277" s="137"/>
      <c r="L277" s="137"/>
      <c r="M277" s="137"/>
      <c r="N277" s="137"/>
      <c r="O277" s="137"/>
      <c r="P277" s="137"/>
      <c r="Q277" s="137"/>
      <c r="R277" s="137"/>
      <c r="S277" s="140"/>
      <c r="T277" s="138"/>
      <c r="U277" s="55"/>
      <c r="V277" s="137"/>
      <c r="W277" s="137"/>
      <c r="X277" s="137"/>
      <c r="Y277" s="137"/>
      <c r="Z277" s="137"/>
      <c r="AA277" s="137"/>
      <c r="AB277" s="137"/>
      <c r="AC277" s="137"/>
      <c r="AD277" s="137"/>
      <c r="AE277" s="137"/>
      <c r="AF277" s="137"/>
      <c r="AG277" s="137"/>
      <c r="AH277" s="137"/>
      <c r="AI277" s="137"/>
      <c r="AJ277" s="55"/>
      <c r="AK277" s="140"/>
      <c r="AL277" s="138"/>
      <c r="AM277" s="55"/>
      <c r="AN277" s="137"/>
      <c r="AO277" s="137"/>
      <c r="AP277" s="137"/>
      <c r="AQ277" s="137"/>
      <c r="AR277" s="137"/>
      <c r="AS277" s="137"/>
      <c r="AT277" s="137"/>
      <c r="AU277" s="137"/>
      <c r="AV277" s="137"/>
      <c r="AW277" s="137"/>
      <c r="AX277" s="137"/>
      <c r="AY277" s="137"/>
      <c r="AZ277" s="137"/>
      <c r="BA277" s="137"/>
      <c r="BB277" s="55"/>
      <c r="BC277" s="255"/>
      <c r="BD277" s="255"/>
    </row>
    <row r="278" spans="1:56" ht="20.100000000000001" customHeight="1" x14ac:dyDescent="0.2">
      <c r="A278" s="140"/>
      <c r="B278" s="138"/>
      <c r="C278" s="55"/>
      <c r="D278" s="137"/>
      <c r="E278" s="137"/>
      <c r="F278" s="137"/>
      <c r="G278" s="137"/>
      <c r="H278" s="137"/>
      <c r="I278" s="137"/>
      <c r="J278" s="137"/>
      <c r="K278" s="137"/>
      <c r="L278" s="137"/>
      <c r="M278" s="137"/>
      <c r="N278" s="137"/>
      <c r="O278" s="137"/>
      <c r="P278" s="137"/>
      <c r="Q278" s="137"/>
      <c r="R278" s="137"/>
      <c r="S278" s="140"/>
      <c r="T278" s="138"/>
      <c r="U278" s="55"/>
      <c r="V278" s="137"/>
      <c r="W278" s="137"/>
      <c r="X278" s="137"/>
      <c r="Y278" s="137"/>
      <c r="Z278" s="137"/>
      <c r="AA278" s="137"/>
      <c r="AB278" s="137"/>
      <c r="AC278" s="137"/>
      <c r="AD278" s="137"/>
      <c r="AE278" s="137"/>
      <c r="AF278" s="137"/>
      <c r="AG278" s="137"/>
      <c r="AH278" s="137"/>
      <c r="AI278" s="137"/>
      <c r="AJ278" s="55"/>
      <c r="AK278" s="140"/>
      <c r="AL278" s="138"/>
      <c r="AM278" s="55"/>
      <c r="AN278" s="137"/>
      <c r="AO278" s="137"/>
      <c r="AP278" s="137"/>
      <c r="AQ278" s="137"/>
      <c r="AR278" s="137"/>
      <c r="AS278" s="137"/>
      <c r="AT278" s="137"/>
      <c r="AU278" s="137"/>
      <c r="AV278" s="137"/>
      <c r="AW278" s="137"/>
      <c r="AX278" s="137"/>
      <c r="AY278" s="137"/>
      <c r="AZ278" s="137"/>
      <c r="BA278" s="137"/>
      <c r="BB278" s="55"/>
      <c r="BC278" s="255"/>
      <c r="BD278" s="255"/>
    </row>
    <row r="279" spans="1:56" ht="20.100000000000001" customHeight="1" x14ac:dyDescent="0.2">
      <c r="A279" s="140"/>
      <c r="B279" s="138"/>
      <c r="C279" s="55"/>
      <c r="D279" s="137"/>
      <c r="E279" s="137"/>
      <c r="F279" s="137"/>
      <c r="G279" s="137"/>
      <c r="H279" s="137"/>
      <c r="I279" s="137"/>
      <c r="J279" s="137"/>
      <c r="K279" s="137"/>
      <c r="L279" s="137"/>
      <c r="M279" s="137"/>
      <c r="N279" s="137"/>
      <c r="O279" s="137"/>
      <c r="P279" s="137"/>
      <c r="Q279" s="137"/>
      <c r="R279" s="137"/>
      <c r="S279" s="140"/>
      <c r="T279" s="138"/>
      <c r="U279" s="55"/>
      <c r="V279" s="137"/>
      <c r="W279" s="137"/>
      <c r="X279" s="137"/>
      <c r="Y279" s="137"/>
      <c r="Z279" s="137"/>
      <c r="AA279" s="137"/>
      <c r="AB279" s="137"/>
      <c r="AC279" s="137"/>
      <c r="AD279" s="137"/>
      <c r="AE279" s="137"/>
      <c r="AF279" s="137"/>
      <c r="AG279" s="137"/>
      <c r="AH279" s="137"/>
      <c r="AI279" s="137"/>
      <c r="AJ279" s="55"/>
      <c r="AK279" s="140"/>
      <c r="AL279" s="138"/>
      <c r="AM279" s="55"/>
      <c r="AN279" s="137"/>
      <c r="AO279" s="137"/>
      <c r="AP279" s="137"/>
      <c r="AQ279" s="137"/>
      <c r="AR279" s="137"/>
      <c r="AS279" s="137"/>
      <c r="AT279" s="137"/>
      <c r="AU279" s="137"/>
      <c r="AV279" s="137"/>
      <c r="AW279" s="137"/>
      <c r="AX279" s="137"/>
      <c r="AY279" s="137"/>
      <c r="AZ279" s="137"/>
      <c r="BA279" s="137"/>
      <c r="BB279" s="55"/>
      <c r="BC279" s="255"/>
      <c r="BD279" s="255"/>
    </row>
    <row r="280" spans="1:56" ht="20.100000000000001" customHeight="1" x14ac:dyDescent="0.2">
      <c r="A280" s="140"/>
      <c r="B280" s="138"/>
      <c r="C280" s="55"/>
      <c r="D280" s="137"/>
      <c r="E280" s="137"/>
      <c r="F280" s="137"/>
      <c r="G280" s="137"/>
      <c r="H280" s="137"/>
      <c r="I280" s="137"/>
      <c r="J280" s="137"/>
      <c r="K280" s="137"/>
      <c r="L280" s="137"/>
      <c r="M280" s="137"/>
      <c r="N280" s="137"/>
      <c r="O280" s="137"/>
      <c r="P280" s="137"/>
      <c r="Q280" s="137"/>
      <c r="R280" s="137"/>
      <c r="S280" s="140"/>
      <c r="T280" s="138"/>
      <c r="U280" s="55"/>
      <c r="V280" s="137"/>
      <c r="W280" s="137"/>
      <c r="X280" s="137"/>
      <c r="Y280" s="137"/>
      <c r="Z280" s="137"/>
      <c r="AA280" s="137"/>
      <c r="AB280" s="137"/>
      <c r="AC280" s="137"/>
      <c r="AD280" s="137"/>
      <c r="AE280" s="137"/>
      <c r="AF280" s="137"/>
      <c r="AG280" s="137"/>
      <c r="AH280" s="137"/>
      <c r="AI280" s="137"/>
      <c r="AJ280" s="55"/>
      <c r="AK280" s="140"/>
      <c r="AL280" s="138"/>
      <c r="AM280" s="55"/>
      <c r="AN280" s="137"/>
      <c r="AO280" s="137"/>
      <c r="AP280" s="137"/>
      <c r="AQ280" s="137"/>
      <c r="AR280" s="137"/>
      <c r="AS280" s="137"/>
      <c r="AT280" s="137"/>
      <c r="AU280" s="137"/>
      <c r="AV280" s="137"/>
      <c r="AW280" s="137"/>
      <c r="AX280" s="137"/>
      <c r="AY280" s="137"/>
      <c r="AZ280" s="137"/>
      <c r="BA280" s="137"/>
      <c r="BB280" s="55"/>
      <c r="BC280" s="255"/>
      <c r="BD280" s="255"/>
    </row>
    <row r="281" spans="1:56" ht="20.100000000000001" customHeight="1" x14ac:dyDescent="0.2">
      <c r="A281" s="140"/>
      <c r="B281" s="138"/>
      <c r="C281" s="55"/>
      <c r="D281" s="137"/>
      <c r="E281" s="137"/>
      <c r="F281" s="137"/>
      <c r="G281" s="137"/>
      <c r="H281" s="137"/>
      <c r="I281" s="137"/>
      <c r="J281" s="137"/>
      <c r="K281" s="137"/>
      <c r="L281" s="137"/>
      <c r="M281" s="137"/>
      <c r="N281" s="137"/>
      <c r="O281" s="137"/>
      <c r="P281" s="137"/>
      <c r="Q281" s="137"/>
      <c r="R281" s="137"/>
      <c r="S281" s="140"/>
      <c r="T281" s="138"/>
      <c r="U281" s="55"/>
      <c r="V281" s="137"/>
      <c r="W281" s="137"/>
      <c r="X281" s="137"/>
      <c r="Y281" s="137"/>
      <c r="Z281" s="137"/>
      <c r="AA281" s="137"/>
      <c r="AB281" s="137"/>
      <c r="AC281" s="137"/>
      <c r="AD281" s="137"/>
      <c r="AE281" s="137"/>
      <c r="AF281" s="137"/>
      <c r="AG281" s="137"/>
      <c r="AH281" s="137"/>
      <c r="AI281" s="137"/>
      <c r="AJ281" s="55"/>
      <c r="AK281" s="140"/>
      <c r="AL281" s="138"/>
      <c r="AM281" s="55"/>
      <c r="AN281" s="137"/>
      <c r="AO281" s="137"/>
      <c r="AP281" s="137"/>
      <c r="AQ281" s="137"/>
      <c r="AR281" s="137"/>
      <c r="AS281" s="137"/>
      <c r="AT281" s="137"/>
      <c r="AU281" s="137"/>
      <c r="AV281" s="137"/>
      <c r="AW281" s="137"/>
      <c r="AX281" s="137"/>
      <c r="AY281" s="137"/>
      <c r="AZ281" s="137"/>
      <c r="BA281" s="137"/>
      <c r="BB281" s="55"/>
      <c r="BC281" s="255"/>
      <c r="BD281" s="255"/>
    </row>
    <row r="282" spans="1:56" ht="20.100000000000001" customHeight="1" x14ac:dyDescent="0.2">
      <c r="A282" s="140"/>
      <c r="B282" s="138"/>
      <c r="C282" s="55"/>
      <c r="D282" s="137"/>
      <c r="E282" s="137"/>
      <c r="F282" s="137"/>
      <c r="G282" s="137"/>
      <c r="H282" s="137"/>
      <c r="I282" s="137"/>
      <c r="J282" s="137"/>
      <c r="K282" s="137"/>
      <c r="L282" s="137"/>
      <c r="M282" s="137"/>
      <c r="N282" s="137"/>
      <c r="O282" s="137"/>
      <c r="P282" s="137"/>
      <c r="Q282" s="137"/>
      <c r="R282" s="137"/>
      <c r="S282" s="140"/>
      <c r="T282" s="138"/>
      <c r="U282" s="55"/>
      <c r="V282" s="137"/>
      <c r="W282" s="137"/>
      <c r="X282" s="137"/>
      <c r="Y282" s="137"/>
      <c r="Z282" s="137"/>
      <c r="AA282" s="137"/>
      <c r="AB282" s="137"/>
      <c r="AC282" s="137"/>
      <c r="AD282" s="137"/>
      <c r="AE282" s="137"/>
      <c r="AF282" s="137"/>
      <c r="AG282" s="137"/>
      <c r="AH282" s="137"/>
      <c r="AI282" s="137"/>
      <c r="AJ282" s="55"/>
      <c r="AK282" s="140"/>
      <c r="AL282" s="138"/>
      <c r="AM282" s="55"/>
      <c r="AN282" s="137"/>
      <c r="AO282" s="137"/>
      <c r="AP282" s="137"/>
      <c r="AQ282" s="137"/>
      <c r="AR282" s="137"/>
      <c r="AS282" s="137"/>
      <c r="AT282" s="137"/>
      <c r="AU282" s="137"/>
      <c r="AV282" s="137"/>
      <c r="AW282" s="137"/>
      <c r="AX282" s="137"/>
      <c r="AY282" s="137"/>
      <c r="AZ282" s="137"/>
      <c r="BA282" s="137"/>
      <c r="BB282" s="55"/>
      <c r="BC282" s="255"/>
      <c r="BD282" s="255"/>
    </row>
    <row r="283" spans="1:56" ht="20.100000000000001" customHeight="1" x14ac:dyDescent="0.2">
      <c r="A283" s="140"/>
      <c r="B283" s="138"/>
      <c r="C283" s="55"/>
      <c r="D283" s="137"/>
      <c r="E283" s="137"/>
      <c r="F283" s="137"/>
      <c r="G283" s="137"/>
      <c r="H283" s="137"/>
      <c r="I283" s="137"/>
      <c r="J283" s="137"/>
      <c r="K283" s="137"/>
      <c r="L283" s="137"/>
      <c r="M283" s="137"/>
      <c r="N283" s="137"/>
      <c r="O283" s="137"/>
      <c r="P283" s="137"/>
      <c r="Q283" s="137"/>
      <c r="R283" s="137"/>
      <c r="S283" s="140"/>
      <c r="T283" s="138"/>
      <c r="U283" s="55"/>
      <c r="V283" s="137"/>
      <c r="W283" s="137"/>
      <c r="X283" s="137"/>
      <c r="Y283" s="137"/>
      <c r="Z283" s="137"/>
      <c r="AA283" s="137"/>
      <c r="AB283" s="137"/>
      <c r="AC283" s="137"/>
      <c r="AD283" s="137"/>
      <c r="AE283" s="137"/>
      <c r="AF283" s="137"/>
      <c r="AG283" s="137"/>
      <c r="AH283" s="137"/>
      <c r="AI283" s="137"/>
      <c r="AJ283" s="55"/>
      <c r="AK283" s="140"/>
      <c r="AL283" s="138"/>
      <c r="AM283" s="55"/>
      <c r="AN283" s="137"/>
      <c r="AO283" s="137"/>
      <c r="AP283" s="137"/>
      <c r="AQ283" s="137"/>
      <c r="AR283" s="137"/>
      <c r="AS283" s="137"/>
      <c r="AT283" s="137"/>
      <c r="AU283" s="137"/>
      <c r="AV283" s="137"/>
      <c r="AW283" s="137"/>
      <c r="AX283" s="137"/>
      <c r="AY283" s="137"/>
      <c r="AZ283" s="137"/>
      <c r="BA283" s="137"/>
      <c r="BB283" s="55"/>
      <c r="BC283" s="255"/>
      <c r="BD283" s="255"/>
    </row>
    <row r="284" spans="1:56" ht="20.100000000000001" customHeight="1" x14ac:dyDescent="0.2">
      <c r="A284" s="140"/>
      <c r="B284" s="138"/>
      <c r="C284" s="55"/>
      <c r="D284" s="137"/>
      <c r="E284" s="137"/>
      <c r="F284" s="137"/>
      <c r="G284" s="137"/>
      <c r="H284" s="137"/>
      <c r="I284" s="137"/>
      <c r="J284" s="137"/>
      <c r="K284" s="137"/>
      <c r="L284" s="137"/>
      <c r="M284" s="137"/>
      <c r="N284" s="137"/>
      <c r="O284" s="137"/>
      <c r="P284" s="137"/>
      <c r="Q284" s="137"/>
      <c r="R284" s="137"/>
      <c r="S284" s="140"/>
      <c r="T284" s="138"/>
      <c r="U284" s="55"/>
      <c r="V284" s="137"/>
      <c r="W284" s="137"/>
      <c r="X284" s="137"/>
      <c r="Y284" s="137"/>
      <c r="Z284" s="137"/>
      <c r="AA284" s="137"/>
      <c r="AB284" s="137"/>
      <c r="AC284" s="137"/>
      <c r="AD284" s="137"/>
      <c r="AE284" s="137"/>
      <c r="AF284" s="137"/>
      <c r="AG284" s="137"/>
      <c r="AH284" s="137"/>
      <c r="AI284" s="137"/>
      <c r="AJ284" s="55"/>
      <c r="AK284" s="140"/>
      <c r="AL284" s="138"/>
      <c r="AM284" s="55"/>
      <c r="AN284" s="137"/>
      <c r="AO284" s="137"/>
      <c r="AP284" s="137"/>
      <c r="AQ284" s="137"/>
      <c r="AR284" s="137"/>
      <c r="AS284" s="137"/>
      <c r="AT284" s="137"/>
      <c r="AU284" s="137"/>
      <c r="AV284" s="137"/>
      <c r="AW284" s="137"/>
      <c r="AX284" s="137"/>
      <c r="AY284" s="137"/>
      <c r="AZ284" s="137"/>
      <c r="BA284" s="137"/>
      <c r="BB284" s="55"/>
      <c r="BC284" s="255"/>
      <c r="BD284" s="255"/>
    </row>
    <row r="285" spans="1:56" ht="20.100000000000001" customHeight="1" x14ac:dyDescent="0.2">
      <c r="A285" s="140"/>
      <c r="B285" s="138"/>
      <c r="C285" s="55"/>
      <c r="D285" s="137"/>
      <c r="E285" s="137"/>
      <c r="F285" s="137"/>
      <c r="G285" s="137"/>
      <c r="H285" s="137"/>
      <c r="I285" s="137"/>
      <c r="J285" s="137"/>
      <c r="K285" s="137"/>
      <c r="L285" s="137"/>
      <c r="M285" s="137"/>
      <c r="N285" s="137"/>
      <c r="O285" s="137"/>
      <c r="P285" s="137"/>
      <c r="Q285" s="137"/>
      <c r="R285" s="137"/>
      <c r="S285" s="140"/>
      <c r="T285" s="138"/>
      <c r="U285" s="55"/>
      <c r="V285" s="137"/>
      <c r="W285" s="137"/>
      <c r="X285" s="137"/>
      <c r="Y285" s="137"/>
      <c r="Z285" s="137"/>
      <c r="AA285" s="137"/>
      <c r="AB285" s="137"/>
      <c r="AC285" s="137"/>
      <c r="AD285" s="137"/>
      <c r="AE285" s="137"/>
      <c r="AF285" s="137"/>
      <c r="AG285" s="137"/>
      <c r="AH285" s="137"/>
      <c r="AI285" s="137"/>
      <c r="AJ285" s="55"/>
      <c r="AK285" s="140"/>
      <c r="AL285" s="138"/>
      <c r="AM285" s="55"/>
      <c r="AN285" s="137"/>
      <c r="AO285" s="137"/>
      <c r="AP285" s="137"/>
      <c r="AQ285" s="137"/>
      <c r="AR285" s="137"/>
      <c r="AS285" s="137"/>
      <c r="AT285" s="137"/>
      <c r="AU285" s="137"/>
      <c r="AV285" s="137"/>
      <c r="AW285" s="137"/>
      <c r="AX285" s="137"/>
      <c r="AY285" s="137"/>
      <c r="AZ285" s="137"/>
      <c r="BA285" s="137"/>
      <c r="BB285" s="55"/>
      <c r="BC285" s="255"/>
      <c r="BD285" s="255"/>
    </row>
    <row r="286" spans="1:56" ht="20.100000000000001" customHeight="1" x14ac:dyDescent="0.2">
      <c r="A286" s="140"/>
      <c r="B286" s="138"/>
      <c r="C286" s="55"/>
      <c r="D286" s="137"/>
      <c r="E286" s="137"/>
      <c r="F286" s="137"/>
      <c r="G286" s="137"/>
      <c r="H286" s="137"/>
      <c r="I286" s="137"/>
      <c r="J286" s="137"/>
      <c r="K286" s="137"/>
      <c r="L286" s="137"/>
      <c r="M286" s="137"/>
      <c r="N286" s="137"/>
      <c r="O286" s="137"/>
      <c r="P286" s="137"/>
      <c r="Q286" s="137"/>
      <c r="R286" s="137"/>
      <c r="S286" s="140"/>
      <c r="T286" s="138"/>
      <c r="U286" s="55"/>
      <c r="V286" s="137"/>
      <c r="W286" s="137"/>
      <c r="X286" s="137"/>
      <c r="Y286" s="137"/>
      <c r="Z286" s="137"/>
      <c r="AA286" s="137"/>
      <c r="AB286" s="137"/>
      <c r="AC286" s="137"/>
      <c r="AD286" s="137"/>
      <c r="AE286" s="137"/>
      <c r="AF286" s="137"/>
      <c r="AG286" s="137"/>
      <c r="AH286" s="137"/>
      <c r="AI286" s="137"/>
      <c r="AJ286" s="55"/>
      <c r="AK286" s="140"/>
      <c r="AL286" s="138"/>
      <c r="AM286" s="55"/>
      <c r="AN286" s="137"/>
      <c r="AO286" s="137"/>
      <c r="AP286" s="137"/>
      <c r="AQ286" s="137"/>
      <c r="AR286" s="137"/>
      <c r="AS286" s="137"/>
      <c r="AT286" s="137"/>
      <c r="AU286" s="137"/>
      <c r="AV286" s="137"/>
      <c r="AW286" s="137"/>
      <c r="AX286" s="137"/>
      <c r="AY286" s="137"/>
      <c r="AZ286" s="137"/>
      <c r="BA286" s="137"/>
      <c r="BB286" s="55"/>
      <c r="BC286" s="255"/>
      <c r="BD286" s="255"/>
    </row>
    <row r="287" spans="1:56" ht="20.100000000000001" customHeight="1" x14ac:dyDescent="0.2">
      <c r="A287" s="140"/>
      <c r="B287" s="138"/>
      <c r="C287" s="55"/>
      <c r="D287" s="137"/>
      <c r="E287" s="137"/>
      <c r="F287" s="137"/>
      <c r="G287" s="137"/>
      <c r="H287" s="137"/>
      <c r="I287" s="137"/>
      <c r="J287" s="137"/>
      <c r="K287" s="137"/>
      <c r="L287" s="137"/>
      <c r="M287" s="137"/>
      <c r="N287" s="137"/>
      <c r="O287" s="137"/>
      <c r="P287" s="137"/>
      <c r="Q287" s="137"/>
      <c r="R287" s="137"/>
      <c r="S287" s="140"/>
      <c r="T287" s="138"/>
      <c r="U287" s="55"/>
      <c r="V287" s="137"/>
      <c r="W287" s="137"/>
      <c r="X287" s="137"/>
      <c r="Y287" s="137"/>
      <c r="Z287" s="137"/>
      <c r="AA287" s="137"/>
      <c r="AB287" s="137"/>
      <c r="AC287" s="137"/>
      <c r="AD287" s="137"/>
      <c r="AE287" s="137"/>
      <c r="AF287" s="137"/>
      <c r="AG287" s="137"/>
      <c r="AH287" s="137"/>
      <c r="AI287" s="137"/>
      <c r="AJ287" s="55"/>
      <c r="AK287" s="140"/>
      <c r="AL287" s="138"/>
      <c r="AM287" s="55"/>
      <c r="AN287" s="137"/>
      <c r="AO287" s="137"/>
      <c r="AP287" s="137"/>
      <c r="AQ287" s="137"/>
      <c r="AR287" s="137"/>
      <c r="AS287" s="137"/>
      <c r="AT287" s="137"/>
      <c r="AU287" s="137"/>
      <c r="AV287" s="137"/>
      <c r="AW287" s="137"/>
      <c r="AX287" s="137"/>
      <c r="AY287" s="137"/>
      <c r="AZ287" s="137"/>
      <c r="BA287" s="137"/>
      <c r="BB287" s="55"/>
      <c r="BC287" s="255"/>
      <c r="BD287" s="255"/>
    </row>
    <row r="288" spans="1:56" ht="20.100000000000001" customHeight="1" x14ac:dyDescent="0.2">
      <c r="A288" s="140"/>
      <c r="B288" s="138"/>
      <c r="C288" s="55"/>
      <c r="D288" s="137"/>
      <c r="E288" s="137"/>
      <c r="F288" s="137"/>
      <c r="G288" s="137"/>
      <c r="H288" s="137"/>
      <c r="I288" s="137"/>
      <c r="J288" s="137"/>
      <c r="K288" s="137"/>
      <c r="L288" s="137"/>
      <c r="M288" s="137"/>
      <c r="N288" s="137"/>
      <c r="O288" s="137"/>
      <c r="P288" s="137"/>
      <c r="Q288" s="137"/>
      <c r="R288" s="137"/>
      <c r="S288" s="140"/>
      <c r="T288" s="138"/>
      <c r="U288" s="55"/>
      <c r="V288" s="137"/>
      <c r="W288" s="137"/>
      <c r="X288" s="137"/>
      <c r="Y288" s="137"/>
      <c r="Z288" s="137"/>
      <c r="AA288" s="137"/>
      <c r="AB288" s="137"/>
      <c r="AC288" s="137"/>
      <c r="AD288" s="137"/>
      <c r="AE288" s="137"/>
      <c r="AF288" s="137"/>
      <c r="AG288" s="137"/>
      <c r="AH288" s="137"/>
      <c r="AI288" s="137"/>
      <c r="AJ288" s="55"/>
      <c r="AK288" s="140"/>
      <c r="AL288" s="138"/>
      <c r="AM288" s="55"/>
      <c r="AN288" s="137"/>
      <c r="AO288" s="137"/>
      <c r="AP288" s="137"/>
      <c r="AQ288" s="137"/>
      <c r="AR288" s="137"/>
      <c r="AS288" s="137"/>
      <c r="AT288" s="137"/>
      <c r="AU288" s="137"/>
      <c r="AV288" s="137"/>
      <c r="AW288" s="137"/>
      <c r="AX288" s="137"/>
      <c r="AY288" s="137"/>
      <c r="AZ288" s="137"/>
      <c r="BA288" s="137"/>
      <c r="BB288" s="55"/>
      <c r="BC288" s="255"/>
      <c r="BD288" s="255"/>
    </row>
    <row r="289" spans="1:79" ht="20.100000000000001" customHeight="1" x14ac:dyDescent="0.2">
      <c r="A289" s="140"/>
      <c r="B289" s="138"/>
      <c r="C289" s="55"/>
      <c r="D289" s="137"/>
      <c r="E289" s="137"/>
      <c r="F289" s="137"/>
      <c r="G289" s="137"/>
      <c r="H289" s="137"/>
      <c r="I289" s="137"/>
      <c r="J289" s="137"/>
      <c r="K289" s="137"/>
      <c r="L289" s="137"/>
      <c r="M289" s="137"/>
      <c r="N289" s="137"/>
      <c r="O289" s="137"/>
      <c r="P289" s="137"/>
      <c r="Q289" s="137"/>
      <c r="R289" s="137"/>
      <c r="S289" s="140"/>
      <c r="T289" s="138"/>
      <c r="U289" s="55"/>
      <c r="V289" s="137"/>
      <c r="W289" s="137"/>
      <c r="X289" s="137"/>
      <c r="Y289" s="137"/>
      <c r="Z289" s="137"/>
      <c r="AA289" s="137"/>
      <c r="AB289" s="137"/>
      <c r="AC289" s="137"/>
      <c r="AD289" s="137"/>
      <c r="AE289" s="137"/>
      <c r="AF289" s="137"/>
      <c r="AG289" s="137"/>
      <c r="AH289" s="137"/>
      <c r="AI289" s="137"/>
      <c r="AJ289" s="55"/>
      <c r="AK289" s="140"/>
      <c r="AL289" s="138"/>
      <c r="AM289" s="55"/>
      <c r="AN289" s="137"/>
      <c r="AO289" s="137"/>
      <c r="AP289" s="137"/>
      <c r="AQ289" s="137"/>
      <c r="AR289" s="137"/>
      <c r="AS289" s="137"/>
      <c r="AT289" s="137"/>
      <c r="AU289" s="137"/>
      <c r="AV289" s="137"/>
      <c r="AW289" s="137"/>
      <c r="AX289" s="137"/>
      <c r="AY289" s="137"/>
      <c r="AZ289" s="137"/>
      <c r="BA289" s="137"/>
      <c r="BB289" s="55"/>
      <c r="BC289" s="255"/>
      <c r="BD289" s="255"/>
    </row>
    <row r="290" spans="1:79" ht="8.25" customHeight="1" x14ac:dyDescent="0.2">
      <c r="A290" s="55"/>
      <c r="B290" s="55"/>
      <c r="C290" s="55"/>
      <c r="D290" s="137"/>
      <c r="E290" s="137"/>
      <c r="F290" s="137"/>
      <c r="G290" s="137"/>
      <c r="H290" s="137"/>
      <c r="I290" s="137"/>
      <c r="J290" s="137"/>
      <c r="K290" s="137"/>
      <c r="L290" s="137"/>
      <c r="M290" s="137"/>
      <c r="N290" s="137"/>
      <c r="O290" s="137"/>
      <c r="P290" s="137"/>
      <c r="Q290" s="137"/>
      <c r="R290" s="137"/>
      <c r="S290" s="55"/>
      <c r="T290" s="55"/>
      <c r="U290" s="55"/>
      <c r="V290" s="137"/>
      <c r="W290" s="137"/>
      <c r="X290" s="137"/>
      <c r="Y290" s="137"/>
      <c r="Z290" s="137"/>
      <c r="AA290" s="137"/>
      <c r="AB290" s="137"/>
      <c r="AC290" s="137"/>
      <c r="AD290" s="137"/>
      <c r="AE290" s="137"/>
      <c r="AF290" s="137"/>
      <c r="AG290" s="137"/>
      <c r="AH290" s="137"/>
      <c r="AI290" s="137"/>
      <c r="AJ290" s="55"/>
      <c r="AK290" s="55"/>
      <c r="AL290" s="55"/>
      <c r="AM290" s="55"/>
      <c r="AN290" s="55"/>
      <c r="AO290" s="137"/>
      <c r="AP290" s="137"/>
      <c r="AQ290" s="137"/>
      <c r="AR290" s="137"/>
      <c r="AS290" s="148"/>
      <c r="AT290" s="149"/>
      <c r="AU290" s="149"/>
      <c r="AV290" s="149"/>
      <c r="AW290" s="149"/>
      <c r="AX290" s="149"/>
      <c r="AY290" s="149"/>
      <c r="AZ290" s="149"/>
      <c r="BA290" s="149"/>
      <c r="BB290" s="131"/>
      <c r="BC290" s="55"/>
      <c r="BD290" s="55"/>
    </row>
    <row r="291" spans="1:79" ht="6.75"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19"/>
      <c r="BC291" s="19"/>
      <c r="BD291" s="19"/>
    </row>
    <row r="292" spans="1:79" ht="8.25" customHeight="1" x14ac:dyDescent="0.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row>
    <row r="293" spans="1:79" ht="12.75" customHeight="1" x14ac:dyDescent="0.2">
      <c r="A293" s="168"/>
      <c r="B293" s="168"/>
      <c r="C293" s="127"/>
      <c r="D293" s="159"/>
      <c r="E293" s="159"/>
      <c r="F293" s="159"/>
      <c r="G293" s="159"/>
      <c r="H293" s="159"/>
      <c r="I293" s="159"/>
      <c r="J293" s="159"/>
      <c r="K293" s="159"/>
      <c r="L293" s="159"/>
      <c r="M293" s="159"/>
      <c r="N293" s="164"/>
      <c r="O293" s="164"/>
      <c r="P293" s="164"/>
      <c r="Q293" s="164"/>
      <c r="R293" s="128"/>
      <c r="S293" s="168"/>
      <c r="T293" s="168"/>
      <c r="U293" s="127"/>
      <c r="V293" s="159"/>
      <c r="W293" s="159"/>
      <c r="X293" s="159"/>
      <c r="Y293" s="159"/>
      <c r="Z293" s="159"/>
      <c r="AA293" s="159"/>
      <c r="AB293" s="159"/>
      <c r="AC293" s="159"/>
      <c r="AD293" s="159"/>
      <c r="AE293" s="159"/>
      <c r="AF293" s="164"/>
      <c r="AG293" s="164"/>
      <c r="AH293" s="164"/>
      <c r="AI293" s="164"/>
      <c r="AJ293" s="55"/>
      <c r="AK293" s="168"/>
      <c r="AL293" s="168"/>
      <c r="AM293" s="127"/>
      <c r="AN293" s="159"/>
      <c r="AO293" s="159"/>
      <c r="AP293" s="159"/>
      <c r="AQ293" s="159"/>
      <c r="AR293" s="159"/>
      <c r="AS293" s="159"/>
      <c r="AT293" s="159"/>
      <c r="AU293" s="159"/>
      <c r="AV293" s="159"/>
      <c r="AW293" s="159"/>
      <c r="AX293" s="164"/>
      <c r="AY293" s="164"/>
      <c r="AZ293" s="164"/>
      <c r="BA293" s="164"/>
      <c r="BB293" s="55"/>
      <c r="BC293" s="55"/>
      <c r="BD293" s="55"/>
    </row>
    <row r="294" spans="1:79" ht="12.75" customHeight="1" x14ac:dyDescent="0.2">
      <c r="A294" s="168"/>
      <c r="B294" s="168"/>
      <c r="C294" s="127"/>
      <c r="D294" s="159"/>
      <c r="E294" s="159"/>
      <c r="F294" s="159"/>
      <c r="G294" s="159"/>
      <c r="H294" s="159"/>
      <c r="I294" s="159"/>
      <c r="J294" s="159"/>
      <c r="K294" s="159"/>
      <c r="L294" s="159"/>
      <c r="M294" s="159"/>
      <c r="N294" s="190"/>
      <c r="O294" s="190"/>
      <c r="P294" s="190"/>
      <c r="Q294" s="190"/>
      <c r="R294" s="128"/>
      <c r="S294" s="168"/>
      <c r="T294" s="168"/>
      <c r="U294" s="127"/>
      <c r="V294" s="159"/>
      <c r="W294" s="159"/>
      <c r="X294" s="159"/>
      <c r="Y294" s="159"/>
      <c r="Z294" s="159"/>
      <c r="AA294" s="159"/>
      <c r="AB294" s="159"/>
      <c r="AC294" s="159"/>
      <c r="AD294" s="159"/>
      <c r="AE294" s="159"/>
      <c r="AF294" s="190"/>
      <c r="AG294" s="190"/>
      <c r="AH294" s="190"/>
      <c r="AI294" s="190"/>
      <c r="AJ294" s="55"/>
      <c r="AK294" s="168"/>
      <c r="AL294" s="168"/>
      <c r="AM294" s="127"/>
      <c r="AN294" s="159"/>
      <c r="AO294" s="159"/>
      <c r="AP294" s="159"/>
      <c r="AQ294" s="159"/>
      <c r="AR294" s="159"/>
      <c r="AS294" s="159"/>
      <c r="AT294" s="159"/>
      <c r="AU294" s="159"/>
      <c r="AV294" s="159"/>
      <c r="AW294" s="159"/>
      <c r="AX294" s="190"/>
      <c r="AY294" s="190"/>
      <c r="AZ294" s="190"/>
      <c r="BA294" s="190"/>
      <c r="BB294" s="55"/>
      <c r="BC294" s="55"/>
      <c r="BD294" s="55"/>
    </row>
    <row r="295" spans="1:79" s="24" customFormat="1" ht="12.75" customHeight="1" x14ac:dyDescent="0.2">
      <c r="A295" s="248"/>
      <c r="B295" s="248"/>
      <c r="C295" s="127"/>
      <c r="D295" s="159"/>
      <c r="E295" s="159"/>
      <c r="F295" s="159"/>
      <c r="G295" s="159"/>
      <c r="H295" s="159"/>
      <c r="I295" s="159"/>
      <c r="J295" s="159"/>
      <c r="K295" s="159"/>
      <c r="L295" s="170"/>
      <c r="M295" s="170"/>
      <c r="N295" s="170"/>
      <c r="O295" s="160"/>
      <c r="P295" s="160"/>
      <c r="Q295" s="160"/>
      <c r="R295" s="128"/>
      <c r="S295" s="248"/>
      <c r="T295" s="248"/>
      <c r="U295" s="127"/>
      <c r="V295" s="159"/>
      <c r="W295" s="159"/>
      <c r="X295" s="159"/>
      <c r="Y295" s="159"/>
      <c r="Z295" s="159"/>
      <c r="AA295" s="159"/>
      <c r="AB295" s="159"/>
      <c r="AC295" s="159"/>
      <c r="AD295" s="170"/>
      <c r="AE295" s="170"/>
      <c r="AF295" s="170"/>
      <c r="AG295" s="160"/>
      <c r="AH295" s="160"/>
      <c r="AI295" s="160"/>
      <c r="AJ295" s="55"/>
      <c r="AK295" s="248"/>
      <c r="AL295" s="248"/>
      <c r="AM295" s="127"/>
      <c r="AN295" s="159"/>
      <c r="AO295" s="159"/>
      <c r="AP295" s="159"/>
      <c r="AQ295" s="159"/>
      <c r="AR295" s="159"/>
      <c r="AS295" s="159"/>
      <c r="AT295" s="159"/>
      <c r="AU295" s="159"/>
      <c r="AV295" s="170"/>
      <c r="AW295" s="170"/>
      <c r="AX295" s="170"/>
      <c r="AY295" s="160"/>
      <c r="AZ295" s="160"/>
      <c r="BA295" s="160"/>
      <c r="BB295" s="129"/>
      <c r="BC295" s="55"/>
      <c r="BD295" s="55"/>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row>
    <row r="296" spans="1:79" s="24" customFormat="1" ht="12.75" customHeight="1" x14ac:dyDescent="0.2">
      <c r="A296" s="248"/>
      <c r="B296" s="248"/>
      <c r="C296" s="127"/>
      <c r="D296" s="159"/>
      <c r="E296" s="159"/>
      <c r="F296" s="159"/>
      <c r="G296" s="159"/>
      <c r="H296" s="159"/>
      <c r="I296" s="159"/>
      <c r="J296" s="159"/>
      <c r="K296" s="159"/>
      <c r="L296" s="189"/>
      <c r="M296" s="189"/>
      <c r="N296" s="189"/>
      <c r="O296" s="161"/>
      <c r="P296" s="161"/>
      <c r="Q296" s="161"/>
      <c r="R296" s="128"/>
      <c r="S296" s="248"/>
      <c r="T296" s="248"/>
      <c r="U296" s="127"/>
      <c r="V296" s="159"/>
      <c r="W296" s="159"/>
      <c r="X296" s="159"/>
      <c r="Y296" s="159"/>
      <c r="Z296" s="159"/>
      <c r="AA296" s="159"/>
      <c r="AB296" s="159"/>
      <c r="AC296" s="159"/>
      <c r="AD296" s="189"/>
      <c r="AE296" s="189"/>
      <c r="AF296" s="189"/>
      <c r="AG296" s="161"/>
      <c r="AH296" s="161"/>
      <c r="AI296" s="161"/>
      <c r="AJ296" s="55"/>
      <c r="AK296" s="248"/>
      <c r="AL296" s="248"/>
      <c r="AM296" s="127"/>
      <c r="AN296" s="159"/>
      <c r="AO296" s="159"/>
      <c r="AP296" s="159"/>
      <c r="AQ296" s="159"/>
      <c r="AR296" s="159"/>
      <c r="AS296" s="159"/>
      <c r="AT296" s="159"/>
      <c r="AU296" s="159"/>
      <c r="AV296" s="189"/>
      <c r="AW296" s="189"/>
      <c r="AX296" s="189"/>
      <c r="AY296" s="161"/>
      <c r="AZ296" s="161"/>
      <c r="BA296" s="161"/>
      <c r="BB296" s="129"/>
      <c r="BC296" s="55"/>
      <c r="BD296" s="55"/>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row>
    <row r="297" spans="1:79" ht="13.5" x14ac:dyDescent="0.25">
      <c r="A297" s="130"/>
      <c r="B297" s="155"/>
      <c r="C297" s="155"/>
      <c r="D297" s="159"/>
      <c r="E297" s="159"/>
      <c r="F297" s="159"/>
      <c r="G297" s="159"/>
      <c r="H297" s="159"/>
      <c r="I297" s="159"/>
      <c r="J297" s="159"/>
      <c r="K297" s="159"/>
      <c r="L297" s="159"/>
      <c r="M297" s="159"/>
      <c r="N297" s="159"/>
      <c r="O297" s="160"/>
      <c r="P297" s="160"/>
      <c r="Q297" s="160"/>
      <c r="R297" s="131"/>
      <c r="S297" s="130"/>
      <c r="T297" s="155"/>
      <c r="U297" s="155"/>
      <c r="V297" s="159"/>
      <c r="W297" s="159"/>
      <c r="X297" s="159"/>
      <c r="Y297" s="159"/>
      <c r="Z297" s="159"/>
      <c r="AA297" s="159"/>
      <c r="AB297" s="159"/>
      <c r="AC297" s="159"/>
      <c r="AD297" s="159"/>
      <c r="AE297" s="159"/>
      <c r="AF297" s="159"/>
      <c r="AG297" s="160"/>
      <c r="AH297" s="160"/>
      <c r="AI297" s="160"/>
      <c r="AJ297" s="55"/>
      <c r="AK297" s="130"/>
      <c r="AL297" s="155"/>
      <c r="AM297" s="155"/>
      <c r="AN297" s="159"/>
      <c r="AO297" s="159"/>
      <c r="AP297" s="159"/>
      <c r="AQ297" s="159"/>
      <c r="AR297" s="159"/>
      <c r="AS297" s="159"/>
      <c r="AT297" s="159"/>
      <c r="AU297" s="159"/>
      <c r="AV297" s="159"/>
      <c r="AW297" s="159"/>
      <c r="AX297" s="159"/>
      <c r="AY297" s="160"/>
      <c r="AZ297" s="160"/>
      <c r="BA297" s="160"/>
      <c r="BB297" s="55"/>
      <c r="BC297" s="55"/>
      <c r="BD297" s="55"/>
    </row>
    <row r="298" spans="1:79" x14ac:dyDescent="0.2">
      <c r="A298" s="132"/>
      <c r="B298" s="132"/>
      <c r="C298" s="132"/>
      <c r="D298" s="161"/>
      <c r="E298" s="161"/>
      <c r="F298" s="161"/>
      <c r="G298" s="161"/>
      <c r="H298" s="161"/>
      <c r="I298" s="161"/>
      <c r="J298" s="160"/>
      <c r="K298" s="161"/>
      <c r="L298" s="160"/>
      <c r="M298" s="160"/>
      <c r="N298" s="161"/>
      <c r="O298" s="160"/>
      <c r="P298" s="161"/>
      <c r="Q298" s="160"/>
      <c r="R298" s="133"/>
      <c r="S298" s="132"/>
      <c r="T298" s="132"/>
      <c r="U298" s="132"/>
      <c r="V298" s="161"/>
      <c r="W298" s="161"/>
      <c r="X298" s="161"/>
      <c r="Y298" s="161"/>
      <c r="Z298" s="161"/>
      <c r="AA298" s="161"/>
      <c r="AB298" s="160"/>
      <c r="AC298" s="161"/>
      <c r="AD298" s="160"/>
      <c r="AE298" s="160"/>
      <c r="AF298" s="161"/>
      <c r="AG298" s="160"/>
      <c r="AH298" s="161"/>
      <c r="AI298" s="160"/>
      <c r="AJ298" s="128"/>
      <c r="AK298" s="132"/>
      <c r="AL298" s="132"/>
      <c r="AM298" s="132"/>
      <c r="AN298" s="161"/>
      <c r="AO298" s="161"/>
      <c r="AP298" s="161"/>
      <c r="AQ298" s="161"/>
      <c r="AR298" s="161"/>
      <c r="AS298" s="161"/>
      <c r="AT298" s="160"/>
      <c r="AU298" s="161"/>
      <c r="AV298" s="160"/>
      <c r="AW298" s="160"/>
      <c r="AX298" s="161"/>
      <c r="AY298" s="160"/>
      <c r="AZ298" s="161"/>
      <c r="BA298" s="160"/>
      <c r="BB298" s="55"/>
      <c r="BC298" s="256"/>
      <c r="BD298" s="256"/>
    </row>
    <row r="299" spans="1:79" x14ac:dyDescent="0.2">
      <c r="A299" s="132"/>
      <c r="B299" s="132"/>
      <c r="C299" s="132"/>
      <c r="D299" s="166"/>
      <c r="E299" s="166"/>
      <c r="F299" s="167"/>
      <c r="G299" s="167"/>
      <c r="H299" s="167"/>
      <c r="I299" s="167"/>
      <c r="J299" s="166"/>
      <c r="K299" s="166"/>
      <c r="L299" s="167"/>
      <c r="M299" s="167"/>
      <c r="N299" s="167"/>
      <c r="O299" s="167"/>
      <c r="P299" s="167"/>
      <c r="Q299" s="167"/>
      <c r="R299" s="147"/>
      <c r="S299" s="132"/>
      <c r="T299" s="132"/>
      <c r="U299" s="132"/>
      <c r="V299" s="166"/>
      <c r="W299" s="166"/>
      <c r="X299" s="167"/>
      <c r="Y299" s="167"/>
      <c r="Z299" s="167"/>
      <c r="AA299" s="167"/>
      <c r="AB299" s="166"/>
      <c r="AC299" s="166"/>
      <c r="AD299" s="167"/>
      <c r="AE299" s="167"/>
      <c r="AF299" s="167"/>
      <c r="AG299" s="167"/>
      <c r="AH299" s="167"/>
      <c r="AI299" s="167"/>
      <c r="AJ299" s="128"/>
      <c r="AK299" s="132"/>
      <c r="AL299" s="132"/>
      <c r="AM299" s="132"/>
      <c r="AN299" s="166"/>
      <c r="AO299" s="166"/>
      <c r="AP299" s="167"/>
      <c r="AQ299" s="167"/>
      <c r="AR299" s="167"/>
      <c r="AS299" s="167"/>
      <c r="AT299" s="166"/>
      <c r="AU299" s="166"/>
      <c r="AV299" s="167"/>
      <c r="AW299" s="167"/>
      <c r="AX299" s="167"/>
      <c r="AY299" s="167"/>
      <c r="AZ299" s="167"/>
      <c r="BA299" s="167"/>
      <c r="BB299" s="55"/>
      <c r="BC299" s="256"/>
      <c r="BD299" s="256"/>
    </row>
    <row r="300" spans="1:79" x14ac:dyDescent="0.2">
      <c r="A300" s="135"/>
      <c r="B300" s="136"/>
      <c r="C300" s="55"/>
      <c r="D300" s="137"/>
      <c r="E300" s="137"/>
      <c r="F300" s="137"/>
      <c r="G300" s="137"/>
      <c r="H300" s="137"/>
      <c r="I300" s="137"/>
      <c r="J300" s="137"/>
      <c r="K300" s="137"/>
      <c r="L300" s="137"/>
      <c r="M300" s="137"/>
      <c r="N300" s="137"/>
      <c r="O300" s="137"/>
      <c r="P300" s="137"/>
      <c r="Q300" s="137"/>
      <c r="R300" s="137"/>
      <c r="S300" s="135"/>
      <c r="T300" s="136"/>
      <c r="U300" s="55"/>
      <c r="V300" s="137"/>
      <c r="W300" s="137"/>
      <c r="X300" s="137"/>
      <c r="Y300" s="137"/>
      <c r="Z300" s="137"/>
      <c r="AA300" s="137"/>
      <c r="AB300" s="137"/>
      <c r="AC300" s="137"/>
      <c r="AD300" s="137"/>
      <c r="AE300" s="137"/>
      <c r="AF300" s="137"/>
      <c r="AG300" s="137"/>
      <c r="AH300" s="137"/>
      <c r="AI300" s="137"/>
      <c r="AJ300" s="55"/>
      <c r="AK300" s="135"/>
      <c r="AL300" s="136"/>
      <c r="AM300" s="55"/>
      <c r="AN300" s="137"/>
      <c r="AO300" s="137"/>
      <c r="AP300" s="137"/>
      <c r="AQ300" s="137"/>
      <c r="AR300" s="137"/>
      <c r="AS300" s="137"/>
      <c r="AT300" s="137"/>
      <c r="AU300" s="137"/>
      <c r="AV300" s="137"/>
      <c r="AW300" s="137"/>
      <c r="AX300" s="137"/>
      <c r="AY300" s="137"/>
      <c r="AZ300" s="137"/>
      <c r="BA300" s="137"/>
      <c r="BB300" s="55"/>
      <c r="BC300" s="55"/>
      <c r="BD300" s="55"/>
    </row>
    <row r="301" spans="1:79" ht="20.100000000000001" customHeight="1" x14ac:dyDescent="0.2">
      <c r="A301" s="138"/>
      <c r="B301" s="139"/>
      <c r="C301" s="55"/>
      <c r="D301" s="137"/>
      <c r="E301" s="137"/>
      <c r="F301" s="137"/>
      <c r="G301" s="137"/>
      <c r="H301" s="137"/>
      <c r="I301" s="137"/>
      <c r="J301" s="137"/>
      <c r="K301" s="137"/>
      <c r="L301" s="137"/>
      <c r="M301" s="137"/>
      <c r="N301" s="137"/>
      <c r="O301" s="137"/>
      <c r="P301" s="137"/>
      <c r="Q301" s="137"/>
      <c r="R301" s="137"/>
      <c r="S301" s="138"/>
      <c r="T301" s="139"/>
      <c r="U301" s="55"/>
      <c r="V301" s="137"/>
      <c r="W301" s="137"/>
      <c r="X301" s="137"/>
      <c r="Y301" s="137"/>
      <c r="Z301" s="137"/>
      <c r="AA301" s="137"/>
      <c r="AB301" s="137"/>
      <c r="AC301" s="137"/>
      <c r="AD301" s="137"/>
      <c r="AE301" s="137"/>
      <c r="AF301" s="137"/>
      <c r="AG301" s="137"/>
      <c r="AH301" s="137"/>
      <c r="AI301" s="137"/>
      <c r="AJ301" s="55"/>
      <c r="AK301" s="138"/>
      <c r="AL301" s="139"/>
      <c r="AM301" s="55"/>
      <c r="AN301" s="137"/>
      <c r="AO301" s="137"/>
      <c r="AP301" s="137"/>
      <c r="AQ301" s="137"/>
      <c r="AR301" s="137"/>
      <c r="AS301" s="137"/>
      <c r="AT301" s="137"/>
      <c r="AU301" s="137"/>
      <c r="AV301" s="137"/>
      <c r="AW301" s="137"/>
      <c r="AX301" s="137"/>
      <c r="AY301" s="137"/>
      <c r="AZ301" s="137"/>
      <c r="BA301" s="137"/>
      <c r="BB301" s="55"/>
      <c r="BC301" s="255"/>
      <c r="BD301" s="255"/>
    </row>
    <row r="302" spans="1:79" ht="20.100000000000001" customHeight="1" x14ac:dyDescent="0.2">
      <c r="A302" s="140"/>
      <c r="B302" s="138"/>
      <c r="C302" s="55"/>
      <c r="D302" s="137"/>
      <c r="E302" s="137"/>
      <c r="F302" s="137"/>
      <c r="G302" s="137"/>
      <c r="H302" s="137"/>
      <c r="I302" s="137"/>
      <c r="J302" s="137"/>
      <c r="K302" s="137"/>
      <c r="L302" s="137"/>
      <c r="M302" s="137"/>
      <c r="N302" s="137"/>
      <c r="O302" s="137"/>
      <c r="P302" s="137"/>
      <c r="Q302" s="137"/>
      <c r="R302" s="137"/>
      <c r="S302" s="140"/>
      <c r="T302" s="138"/>
      <c r="U302" s="55"/>
      <c r="V302" s="137"/>
      <c r="W302" s="137"/>
      <c r="X302" s="137"/>
      <c r="Y302" s="137"/>
      <c r="Z302" s="137"/>
      <c r="AA302" s="137"/>
      <c r="AB302" s="137"/>
      <c r="AC302" s="137"/>
      <c r="AD302" s="137"/>
      <c r="AE302" s="137"/>
      <c r="AF302" s="137"/>
      <c r="AG302" s="137"/>
      <c r="AH302" s="137"/>
      <c r="AI302" s="137"/>
      <c r="AJ302" s="55"/>
      <c r="AK302" s="140"/>
      <c r="AL302" s="138"/>
      <c r="AM302" s="55"/>
      <c r="AN302" s="137"/>
      <c r="AO302" s="137"/>
      <c r="AP302" s="137"/>
      <c r="AQ302" s="137"/>
      <c r="AR302" s="137"/>
      <c r="AS302" s="137"/>
      <c r="AT302" s="137"/>
      <c r="AU302" s="137"/>
      <c r="AV302" s="137"/>
      <c r="AW302" s="137"/>
      <c r="AX302" s="137"/>
      <c r="AY302" s="137"/>
      <c r="AZ302" s="137"/>
      <c r="BA302" s="137"/>
      <c r="BB302" s="55"/>
      <c r="BC302" s="255"/>
      <c r="BD302" s="255"/>
    </row>
    <row r="303" spans="1:79" ht="20.100000000000001" customHeight="1" x14ac:dyDescent="0.2">
      <c r="A303" s="140"/>
      <c r="B303" s="138"/>
      <c r="C303" s="55"/>
      <c r="D303" s="137"/>
      <c r="E303" s="137"/>
      <c r="F303" s="137"/>
      <c r="G303" s="137"/>
      <c r="H303" s="137"/>
      <c r="I303" s="137"/>
      <c r="J303" s="137"/>
      <c r="K303" s="137"/>
      <c r="L303" s="137"/>
      <c r="M303" s="137"/>
      <c r="N303" s="137"/>
      <c r="O303" s="137"/>
      <c r="P303" s="137"/>
      <c r="Q303" s="137"/>
      <c r="R303" s="137"/>
      <c r="S303" s="140"/>
      <c r="T303" s="138"/>
      <c r="U303" s="55"/>
      <c r="V303" s="137"/>
      <c r="W303" s="137"/>
      <c r="X303" s="137"/>
      <c r="Y303" s="137"/>
      <c r="Z303" s="137"/>
      <c r="AA303" s="137"/>
      <c r="AB303" s="137"/>
      <c r="AC303" s="137"/>
      <c r="AD303" s="137"/>
      <c r="AE303" s="137"/>
      <c r="AF303" s="137"/>
      <c r="AG303" s="137"/>
      <c r="AH303" s="137"/>
      <c r="AI303" s="137"/>
      <c r="AJ303" s="55"/>
      <c r="AK303" s="140"/>
      <c r="AL303" s="138"/>
      <c r="AM303" s="55"/>
      <c r="AN303" s="137"/>
      <c r="AO303" s="137"/>
      <c r="AP303" s="137"/>
      <c r="AQ303" s="137"/>
      <c r="AR303" s="137"/>
      <c r="AS303" s="137"/>
      <c r="AT303" s="137"/>
      <c r="AU303" s="137"/>
      <c r="AV303" s="137"/>
      <c r="AW303" s="137"/>
      <c r="AX303" s="137"/>
      <c r="AY303" s="137"/>
      <c r="AZ303" s="137"/>
      <c r="BA303" s="137"/>
      <c r="BB303" s="55"/>
      <c r="BC303" s="255"/>
      <c r="BD303" s="255"/>
    </row>
    <row r="304" spans="1:79" ht="20.100000000000001" customHeight="1" x14ac:dyDescent="0.2">
      <c r="A304" s="140"/>
      <c r="B304" s="138"/>
      <c r="C304" s="55"/>
      <c r="D304" s="137"/>
      <c r="E304" s="137"/>
      <c r="F304" s="137"/>
      <c r="G304" s="137"/>
      <c r="H304" s="137"/>
      <c r="I304" s="137"/>
      <c r="J304" s="137"/>
      <c r="K304" s="137"/>
      <c r="L304" s="137"/>
      <c r="M304" s="137"/>
      <c r="N304" s="137"/>
      <c r="O304" s="137"/>
      <c r="P304" s="137"/>
      <c r="Q304" s="137"/>
      <c r="R304" s="137"/>
      <c r="S304" s="140"/>
      <c r="T304" s="138"/>
      <c r="U304" s="55"/>
      <c r="V304" s="137"/>
      <c r="W304" s="137"/>
      <c r="X304" s="137"/>
      <c r="Y304" s="137"/>
      <c r="Z304" s="137"/>
      <c r="AA304" s="137"/>
      <c r="AB304" s="137"/>
      <c r="AC304" s="137"/>
      <c r="AD304" s="137"/>
      <c r="AE304" s="137"/>
      <c r="AF304" s="137"/>
      <c r="AG304" s="137"/>
      <c r="AH304" s="137"/>
      <c r="AI304" s="137"/>
      <c r="AJ304" s="55"/>
      <c r="AK304" s="140"/>
      <c r="AL304" s="138"/>
      <c r="AM304" s="55"/>
      <c r="AN304" s="137"/>
      <c r="AO304" s="137"/>
      <c r="AP304" s="137"/>
      <c r="AQ304" s="137"/>
      <c r="AR304" s="137"/>
      <c r="AS304" s="137"/>
      <c r="AT304" s="137"/>
      <c r="AU304" s="137"/>
      <c r="AV304" s="137"/>
      <c r="AW304" s="137"/>
      <c r="AX304" s="137"/>
      <c r="AY304" s="137"/>
      <c r="AZ304" s="137"/>
      <c r="BA304" s="137"/>
      <c r="BB304" s="55"/>
      <c r="BC304" s="255"/>
      <c r="BD304" s="255"/>
    </row>
    <row r="305" spans="1:56" ht="20.100000000000001" customHeight="1" x14ac:dyDescent="0.2">
      <c r="A305" s="140"/>
      <c r="B305" s="138"/>
      <c r="C305" s="55"/>
      <c r="D305" s="137"/>
      <c r="E305" s="137"/>
      <c r="F305" s="137"/>
      <c r="G305" s="137"/>
      <c r="H305" s="137"/>
      <c r="I305" s="137"/>
      <c r="J305" s="137"/>
      <c r="K305" s="137"/>
      <c r="L305" s="137"/>
      <c r="M305" s="137"/>
      <c r="N305" s="137"/>
      <c r="O305" s="137"/>
      <c r="P305" s="137"/>
      <c r="Q305" s="137"/>
      <c r="R305" s="137"/>
      <c r="S305" s="140"/>
      <c r="T305" s="138"/>
      <c r="U305" s="55"/>
      <c r="V305" s="137"/>
      <c r="W305" s="137"/>
      <c r="X305" s="137"/>
      <c r="Y305" s="137"/>
      <c r="Z305" s="137"/>
      <c r="AA305" s="137"/>
      <c r="AB305" s="137"/>
      <c r="AC305" s="137"/>
      <c r="AD305" s="137"/>
      <c r="AE305" s="137"/>
      <c r="AF305" s="137"/>
      <c r="AG305" s="137"/>
      <c r="AH305" s="137"/>
      <c r="AI305" s="137"/>
      <c r="AJ305" s="55"/>
      <c r="AK305" s="140"/>
      <c r="AL305" s="138"/>
      <c r="AM305" s="55"/>
      <c r="AN305" s="137"/>
      <c r="AO305" s="137"/>
      <c r="AP305" s="137"/>
      <c r="AQ305" s="137"/>
      <c r="AR305" s="137"/>
      <c r="AS305" s="137"/>
      <c r="AT305" s="137"/>
      <c r="AU305" s="137"/>
      <c r="AV305" s="137"/>
      <c r="AW305" s="137"/>
      <c r="AX305" s="137"/>
      <c r="AY305" s="137"/>
      <c r="AZ305" s="137"/>
      <c r="BA305" s="137"/>
      <c r="BB305" s="55"/>
      <c r="BC305" s="255"/>
      <c r="BD305" s="255"/>
    </row>
    <row r="306" spans="1:56" ht="20.100000000000001" customHeight="1" x14ac:dyDescent="0.2">
      <c r="A306" s="140"/>
      <c r="B306" s="138"/>
      <c r="C306" s="55"/>
      <c r="D306" s="137"/>
      <c r="E306" s="137"/>
      <c r="F306" s="137"/>
      <c r="G306" s="137"/>
      <c r="H306" s="137"/>
      <c r="I306" s="137"/>
      <c r="J306" s="137"/>
      <c r="K306" s="137"/>
      <c r="L306" s="137"/>
      <c r="M306" s="137"/>
      <c r="N306" s="137"/>
      <c r="O306" s="137"/>
      <c r="P306" s="137"/>
      <c r="Q306" s="137"/>
      <c r="R306" s="137"/>
      <c r="S306" s="140"/>
      <c r="T306" s="138"/>
      <c r="U306" s="55"/>
      <c r="V306" s="137"/>
      <c r="W306" s="137"/>
      <c r="X306" s="137"/>
      <c r="Y306" s="137"/>
      <c r="Z306" s="137"/>
      <c r="AA306" s="137"/>
      <c r="AB306" s="137"/>
      <c r="AC306" s="137"/>
      <c r="AD306" s="137"/>
      <c r="AE306" s="137"/>
      <c r="AF306" s="137"/>
      <c r="AG306" s="137"/>
      <c r="AH306" s="137"/>
      <c r="AI306" s="137"/>
      <c r="AJ306" s="55"/>
      <c r="AK306" s="140"/>
      <c r="AL306" s="138"/>
      <c r="AM306" s="55"/>
      <c r="AN306" s="137"/>
      <c r="AO306" s="137"/>
      <c r="AP306" s="137"/>
      <c r="AQ306" s="137"/>
      <c r="AR306" s="137"/>
      <c r="AS306" s="137"/>
      <c r="AT306" s="137"/>
      <c r="AU306" s="137"/>
      <c r="AV306" s="137"/>
      <c r="AW306" s="137"/>
      <c r="AX306" s="137"/>
      <c r="AY306" s="137"/>
      <c r="AZ306" s="137"/>
      <c r="BA306" s="137"/>
      <c r="BB306" s="55"/>
      <c r="BC306" s="255"/>
      <c r="BD306" s="255"/>
    </row>
    <row r="307" spans="1:56" ht="20.100000000000001" customHeight="1" x14ac:dyDescent="0.2">
      <c r="A307" s="140"/>
      <c r="B307" s="138"/>
      <c r="C307" s="55"/>
      <c r="D307" s="137"/>
      <c r="E307" s="137"/>
      <c r="F307" s="137"/>
      <c r="G307" s="137"/>
      <c r="H307" s="137"/>
      <c r="I307" s="137"/>
      <c r="J307" s="137"/>
      <c r="K307" s="137"/>
      <c r="L307" s="137"/>
      <c r="M307" s="137"/>
      <c r="N307" s="137"/>
      <c r="O307" s="137"/>
      <c r="P307" s="137"/>
      <c r="Q307" s="137"/>
      <c r="R307" s="137"/>
      <c r="S307" s="140"/>
      <c r="T307" s="138"/>
      <c r="U307" s="55"/>
      <c r="V307" s="137"/>
      <c r="W307" s="137"/>
      <c r="X307" s="137"/>
      <c r="Y307" s="137"/>
      <c r="Z307" s="137"/>
      <c r="AA307" s="137"/>
      <c r="AB307" s="137"/>
      <c r="AC307" s="137"/>
      <c r="AD307" s="137"/>
      <c r="AE307" s="137"/>
      <c r="AF307" s="137"/>
      <c r="AG307" s="137"/>
      <c r="AH307" s="137"/>
      <c r="AI307" s="137"/>
      <c r="AJ307" s="55"/>
      <c r="AK307" s="140"/>
      <c r="AL307" s="138"/>
      <c r="AM307" s="55"/>
      <c r="AN307" s="137"/>
      <c r="AO307" s="137"/>
      <c r="AP307" s="137"/>
      <c r="AQ307" s="137"/>
      <c r="AR307" s="137"/>
      <c r="AS307" s="137"/>
      <c r="AT307" s="137"/>
      <c r="AU307" s="137"/>
      <c r="AV307" s="137"/>
      <c r="AW307" s="137"/>
      <c r="AX307" s="137"/>
      <c r="AY307" s="137"/>
      <c r="AZ307" s="137"/>
      <c r="BA307" s="137"/>
      <c r="BB307" s="55"/>
      <c r="BC307" s="255"/>
      <c r="BD307" s="255"/>
    </row>
    <row r="308" spans="1:56" ht="20.100000000000001" customHeight="1" x14ac:dyDescent="0.2">
      <c r="A308" s="140"/>
      <c r="B308" s="138"/>
      <c r="C308" s="55"/>
      <c r="D308" s="137"/>
      <c r="E308" s="137"/>
      <c r="F308" s="137"/>
      <c r="G308" s="137"/>
      <c r="H308" s="137"/>
      <c r="I308" s="137"/>
      <c r="J308" s="137"/>
      <c r="K308" s="137"/>
      <c r="L308" s="137"/>
      <c r="M308" s="137"/>
      <c r="N308" s="137"/>
      <c r="O308" s="137"/>
      <c r="P308" s="137"/>
      <c r="Q308" s="137"/>
      <c r="R308" s="137"/>
      <c r="S308" s="140"/>
      <c r="T308" s="138"/>
      <c r="U308" s="55"/>
      <c r="V308" s="137"/>
      <c r="W308" s="137"/>
      <c r="X308" s="137"/>
      <c r="Y308" s="137"/>
      <c r="Z308" s="137"/>
      <c r="AA308" s="137"/>
      <c r="AB308" s="137"/>
      <c r="AC308" s="137"/>
      <c r="AD308" s="137"/>
      <c r="AE308" s="137"/>
      <c r="AF308" s="137"/>
      <c r="AG308" s="137"/>
      <c r="AH308" s="137"/>
      <c r="AI308" s="137"/>
      <c r="AJ308" s="55"/>
      <c r="AK308" s="140"/>
      <c r="AL308" s="138"/>
      <c r="AM308" s="55"/>
      <c r="AN308" s="137"/>
      <c r="AO308" s="137"/>
      <c r="AP308" s="137"/>
      <c r="AQ308" s="137"/>
      <c r="AR308" s="137"/>
      <c r="AS308" s="137"/>
      <c r="AT308" s="137"/>
      <c r="AU308" s="137"/>
      <c r="AV308" s="137"/>
      <c r="AW308" s="137"/>
      <c r="AX308" s="137"/>
      <c r="AY308" s="137"/>
      <c r="AZ308" s="137"/>
      <c r="BA308" s="137"/>
      <c r="BB308" s="55"/>
      <c r="BC308" s="255"/>
      <c r="BD308" s="255"/>
    </row>
    <row r="309" spans="1:56" ht="20.100000000000001" customHeight="1" x14ac:dyDescent="0.2">
      <c r="A309" s="140"/>
      <c r="B309" s="138"/>
      <c r="C309" s="55"/>
      <c r="D309" s="137"/>
      <c r="E309" s="137"/>
      <c r="F309" s="137"/>
      <c r="G309" s="137"/>
      <c r="H309" s="137"/>
      <c r="I309" s="137"/>
      <c r="J309" s="137"/>
      <c r="K309" s="137"/>
      <c r="L309" s="137"/>
      <c r="M309" s="137"/>
      <c r="N309" s="137"/>
      <c r="O309" s="137"/>
      <c r="P309" s="137"/>
      <c r="Q309" s="137"/>
      <c r="R309" s="137"/>
      <c r="S309" s="140"/>
      <c r="T309" s="138"/>
      <c r="U309" s="55"/>
      <c r="V309" s="137"/>
      <c r="W309" s="137"/>
      <c r="X309" s="137"/>
      <c r="Y309" s="137"/>
      <c r="Z309" s="137"/>
      <c r="AA309" s="137"/>
      <c r="AB309" s="137"/>
      <c r="AC309" s="137"/>
      <c r="AD309" s="137"/>
      <c r="AE309" s="137"/>
      <c r="AF309" s="137"/>
      <c r="AG309" s="137"/>
      <c r="AH309" s="137"/>
      <c r="AI309" s="137"/>
      <c r="AJ309" s="55"/>
      <c r="AK309" s="140"/>
      <c r="AL309" s="138"/>
      <c r="AM309" s="55"/>
      <c r="AN309" s="137"/>
      <c r="AO309" s="137"/>
      <c r="AP309" s="137"/>
      <c r="AQ309" s="137"/>
      <c r="AR309" s="137"/>
      <c r="AS309" s="137"/>
      <c r="AT309" s="137"/>
      <c r="AU309" s="137"/>
      <c r="AV309" s="137"/>
      <c r="AW309" s="137"/>
      <c r="AX309" s="137"/>
      <c r="AY309" s="137"/>
      <c r="AZ309" s="137"/>
      <c r="BA309" s="137"/>
      <c r="BB309" s="55"/>
      <c r="BC309" s="255"/>
      <c r="BD309" s="255"/>
    </row>
    <row r="310" spans="1:56" ht="20.100000000000001" customHeight="1" x14ac:dyDescent="0.2">
      <c r="A310" s="140"/>
      <c r="B310" s="138"/>
      <c r="C310" s="55"/>
      <c r="D310" s="137"/>
      <c r="E310" s="137"/>
      <c r="F310" s="137"/>
      <c r="G310" s="137"/>
      <c r="H310" s="137"/>
      <c r="I310" s="137"/>
      <c r="J310" s="137"/>
      <c r="K310" s="137"/>
      <c r="L310" s="137"/>
      <c r="M310" s="137"/>
      <c r="N310" s="137"/>
      <c r="O310" s="137"/>
      <c r="P310" s="137"/>
      <c r="Q310" s="137"/>
      <c r="R310" s="137"/>
      <c r="S310" s="140"/>
      <c r="T310" s="138"/>
      <c r="U310" s="55"/>
      <c r="V310" s="137"/>
      <c r="W310" s="137"/>
      <c r="X310" s="137"/>
      <c r="Y310" s="137"/>
      <c r="Z310" s="137"/>
      <c r="AA310" s="137"/>
      <c r="AB310" s="137"/>
      <c r="AC310" s="137"/>
      <c r="AD310" s="137"/>
      <c r="AE310" s="137"/>
      <c r="AF310" s="137"/>
      <c r="AG310" s="137"/>
      <c r="AH310" s="137"/>
      <c r="AI310" s="137"/>
      <c r="AJ310" s="55"/>
      <c r="AK310" s="140"/>
      <c r="AL310" s="138"/>
      <c r="AM310" s="55"/>
      <c r="AN310" s="137"/>
      <c r="AO310" s="137"/>
      <c r="AP310" s="137"/>
      <c r="AQ310" s="137"/>
      <c r="AR310" s="137"/>
      <c r="AS310" s="137"/>
      <c r="AT310" s="137"/>
      <c r="AU310" s="137"/>
      <c r="AV310" s="137"/>
      <c r="AW310" s="137"/>
      <c r="AX310" s="137"/>
      <c r="AY310" s="137"/>
      <c r="AZ310" s="137"/>
      <c r="BA310" s="137"/>
      <c r="BB310" s="55"/>
      <c r="BC310" s="255"/>
      <c r="BD310" s="255"/>
    </row>
    <row r="311" spans="1:56" ht="20.100000000000001" customHeight="1" x14ac:dyDescent="0.2">
      <c r="A311" s="140"/>
      <c r="B311" s="138"/>
      <c r="C311" s="55"/>
      <c r="D311" s="137"/>
      <c r="E311" s="137"/>
      <c r="F311" s="137"/>
      <c r="G311" s="137"/>
      <c r="H311" s="137"/>
      <c r="I311" s="137"/>
      <c r="J311" s="137"/>
      <c r="K311" s="137"/>
      <c r="L311" s="137"/>
      <c r="M311" s="137"/>
      <c r="N311" s="137"/>
      <c r="O311" s="137"/>
      <c r="P311" s="137"/>
      <c r="Q311" s="137"/>
      <c r="R311" s="137"/>
      <c r="S311" s="140"/>
      <c r="T311" s="138"/>
      <c r="U311" s="55"/>
      <c r="V311" s="137"/>
      <c r="W311" s="137"/>
      <c r="X311" s="137"/>
      <c r="Y311" s="137"/>
      <c r="Z311" s="137"/>
      <c r="AA311" s="137"/>
      <c r="AB311" s="137"/>
      <c r="AC311" s="137"/>
      <c r="AD311" s="137"/>
      <c r="AE311" s="137"/>
      <c r="AF311" s="137"/>
      <c r="AG311" s="137"/>
      <c r="AH311" s="137"/>
      <c r="AI311" s="137"/>
      <c r="AJ311" s="55"/>
      <c r="AK311" s="140"/>
      <c r="AL311" s="138"/>
      <c r="AM311" s="55"/>
      <c r="AN311" s="137"/>
      <c r="AO311" s="137"/>
      <c r="AP311" s="137"/>
      <c r="AQ311" s="137"/>
      <c r="AR311" s="137"/>
      <c r="AS311" s="137"/>
      <c r="AT311" s="137"/>
      <c r="AU311" s="137"/>
      <c r="AV311" s="137"/>
      <c r="AW311" s="137"/>
      <c r="AX311" s="137"/>
      <c r="AY311" s="137"/>
      <c r="AZ311" s="137"/>
      <c r="BA311" s="137"/>
      <c r="BB311" s="55"/>
      <c r="BC311" s="255"/>
      <c r="BD311" s="255"/>
    </row>
    <row r="312" spans="1:56" ht="20.100000000000001" customHeight="1" x14ac:dyDescent="0.2">
      <c r="A312" s="140"/>
      <c r="B312" s="138"/>
      <c r="C312" s="55"/>
      <c r="D312" s="137"/>
      <c r="E312" s="137"/>
      <c r="F312" s="137"/>
      <c r="G312" s="137"/>
      <c r="H312" s="137"/>
      <c r="I312" s="137"/>
      <c r="J312" s="137"/>
      <c r="K312" s="137"/>
      <c r="L312" s="137"/>
      <c r="M312" s="137"/>
      <c r="N312" s="137"/>
      <c r="O312" s="137"/>
      <c r="P312" s="137"/>
      <c r="Q312" s="137"/>
      <c r="R312" s="137"/>
      <c r="S312" s="140"/>
      <c r="T312" s="138"/>
      <c r="U312" s="55"/>
      <c r="V312" s="137"/>
      <c r="W312" s="137"/>
      <c r="X312" s="137"/>
      <c r="Y312" s="137"/>
      <c r="Z312" s="137"/>
      <c r="AA312" s="137"/>
      <c r="AB312" s="137"/>
      <c r="AC312" s="137"/>
      <c r="AD312" s="137"/>
      <c r="AE312" s="137"/>
      <c r="AF312" s="137"/>
      <c r="AG312" s="137"/>
      <c r="AH312" s="137"/>
      <c r="AI312" s="137"/>
      <c r="AJ312" s="55"/>
      <c r="AK312" s="140"/>
      <c r="AL312" s="138"/>
      <c r="AM312" s="55"/>
      <c r="AN312" s="137"/>
      <c r="AO312" s="137"/>
      <c r="AP312" s="137"/>
      <c r="AQ312" s="137"/>
      <c r="AR312" s="137"/>
      <c r="AS312" s="137"/>
      <c r="AT312" s="137"/>
      <c r="AU312" s="137"/>
      <c r="AV312" s="137"/>
      <c r="AW312" s="137"/>
      <c r="AX312" s="137"/>
      <c r="AY312" s="137"/>
      <c r="AZ312" s="137"/>
      <c r="BA312" s="137"/>
      <c r="BB312" s="55"/>
      <c r="BC312" s="255"/>
      <c r="BD312" s="255"/>
    </row>
    <row r="313" spans="1:56" ht="20.100000000000001" customHeight="1" x14ac:dyDescent="0.2">
      <c r="A313" s="140"/>
      <c r="B313" s="138"/>
      <c r="C313" s="55"/>
      <c r="D313" s="137"/>
      <c r="E313" s="137"/>
      <c r="F313" s="137"/>
      <c r="G313" s="137"/>
      <c r="H313" s="137"/>
      <c r="I313" s="137"/>
      <c r="J313" s="137"/>
      <c r="K313" s="137"/>
      <c r="L313" s="137"/>
      <c r="M313" s="137"/>
      <c r="N313" s="137"/>
      <c r="O313" s="137"/>
      <c r="P313" s="137"/>
      <c r="Q313" s="137"/>
      <c r="R313" s="137"/>
      <c r="S313" s="140"/>
      <c r="T313" s="138"/>
      <c r="U313" s="55"/>
      <c r="V313" s="137"/>
      <c r="W313" s="137"/>
      <c r="X313" s="137"/>
      <c r="Y313" s="137"/>
      <c r="Z313" s="137"/>
      <c r="AA313" s="137"/>
      <c r="AB313" s="137"/>
      <c r="AC313" s="137"/>
      <c r="AD313" s="137"/>
      <c r="AE313" s="137"/>
      <c r="AF313" s="137"/>
      <c r="AG313" s="137"/>
      <c r="AH313" s="137"/>
      <c r="AI313" s="137"/>
      <c r="AJ313" s="55"/>
      <c r="AK313" s="140"/>
      <c r="AL313" s="138"/>
      <c r="AM313" s="55"/>
      <c r="AN313" s="137"/>
      <c r="AO313" s="137"/>
      <c r="AP313" s="137"/>
      <c r="AQ313" s="137"/>
      <c r="AR313" s="137"/>
      <c r="AS313" s="137"/>
      <c r="AT313" s="137"/>
      <c r="AU313" s="137"/>
      <c r="AV313" s="137"/>
      <c r="AW313" s="137"/>
      <c r="AX313" s="137"/>
      <c r="AY313" s="137"/>
      <c r="AZ313" s="137"/>
      <c r="BA313" s="137"/>
      <c r="BB313" s="55"/>
      <c r="BC313" s="255"/>
      <c r="BD313" s="255"/>
    </row>
    <row r="314" spans="1:56" ht="20.100000000000001" customHeight="1" x14ac:dyDescent="0.2">
      <c r="A314" s="140"/>
      <c r="B314" s="138"/>
      <c r="C314" s="55"/>
      <c r="D314" s="137"/>
      <c r="E314" s="137"/>
      <c r="F314" s="137"/>
      <c r="G314" s="137"/>
      <c r="H314" s="137"/>
      <c r="I314" s="137"/>
      <c r="J314" s="137"/>
      <c r="K314" s="137"/>
      <c r="L314" s="137"/>
      <c r="M314" s="137"/>
      <c r="N314" s="137"/>
      <c r="O314" s="137"/>
      <c r="P314" s="137"/>
      <c r="Q314" s="137"/>
      <c r="R314" s="137"/>
      <c r="S314" s="140"/>
      <c r="T314" s="138"/>
      <c r="U314" s="55"/>
      <c r="V314" s="137"/>
      <c r="W314" s="137"/>
      <c r="X314" s="137"/>
      <c r="Y314" s="137"/>
      <c r="Z314" s="137"/>
      <c r="AA314" s="137"/>
      <c r="AB314" s="137"/>
      <c r="AC314" s="137"/>
      <c r="AD314" s="137"/>
      <c r="AE314" s="137"/>
      <c r="AF314" s="137"/>
      <c r="AG314" s="137"/>
      <c r="AH314" s="137"/>
      <c r="AI314" s="137"/>
      <c r="AJ314" s="55"/>
      <c r="AK314" s="140"/>
      <c r="AL314" s="138"/>
      <c r="AM314" s="55"/>
      <c r="AN314" s="137"/>
      <c r="AO314" s="137"/>
      <c r="AP314" s="137"/>
      <c r="AQ314" s="137"/>
      <c r="AR314" s="137"/>
      <c r="AS314" s="137"/>
      <c r="AT314" s="137"/>
      <c r="AU314" s="137"/>
      <c r="AV314" s="137"/>
      <c r="AW314" s="137"/>
      <c r="AX314" s="137"/>
      <c r="AY314" s="137"/>
      <c r="AZ314" s="137"/>
      <c r="BA314" s="137"/>
      <c r="BB314" s="55"/>
      <c r="BC314" s="255"/>
      <c r="BD314" s="255"/>
    </row>
    <row r="315" spans="1:56" ht="20.100000000000001" customHeight="1" x14ac:dyDescent="0.2">
      <c r="A315" s="140"/>
      <c r="B315" s="138"/>
      <c r="C315" s="55"/>
      <c r="D315" s="137"/>
      <c r="E315" s="137"/>
      <c r="F315" s="137"/>
      <c r="G315" s="137"/>
      <c r="H315" s="137"/>
      <c r="I315" s="137"/>
      <c r="J315" s="137"/>
      <c r="K315" s="137"/>
      <c r="L315" s="137"/>
      <c r="M315" s="137"/>
      <c r="N315" s="137"/>
      <c r="O315" s="137"/>
      <c r="P315" s="137"/>
      <c r="Q315" s="137"/>
      <c r="R315" s="137"/>
      <c r="S315" s="140"/>
      <c r="T315" s="138"/>
      <c r="U315" s="55"/>
      <c r="V315" s="137"/>
      <c r="W315" s="137"/>
      <c r="X315" s="137"/>
      <c r="Y315" s="137"/>
      <c r="Z315" s="137"/>
      <c r="AA315" s="137"/>
      <c r="AB315" s="137"/>
      <c r="AC315" s="137"/>
      <c r="AD315" s="137"/>
      <c r="AE315" s="137"/>
      <c r="AF315" s="137"/>
      <c r="AG315" s="137"/>
      <c r="AH315" s="137"/>
      <c r="AI315" s="137"/>
      <c r="AJ315" s="55"/>
      <c r="AK315" s="140"/>
      <c r="AL315" s="138"/>
      <c r="AM315" s="55"/>
      <c r="AN315" s="137"/>
      <c r="AO315" s="137"/>
      <c r="AP315" s="137"/>
      <c r="AQ315" s="137"/>
      <c r="AR315" s="137"/>
      <c r="AS315" s="137"/>
      <c r="AT315" s="137"/>
      <c r="AU315" s="137"/>
      <c r="AV315" s="137"/>
      <c r="AW315" s="137"/>
      <c r="AX315" s="137"/>
      <c r="AY315" s="137"/>
      <c r="AZ315" s="137"/>
      <c r="BA315" s="137"/>
      <c r="BB315" s="55"/>
      <c r="BC315" s="255"/>
      <c r="BD315" s="255"/>
    </row>
    <row r="316" spans="1:56" ht="20.100000000000001" customHeight="1" x14ac:dyDescent="0.2">
      <c r="A316" s="140"/>
      <c r="B316" s="138"/>
      <c r="C316" s="55"/>
      <c r="D316" s="137"/>
      <c r="E316" s="137"/>
      <c r="F316" s="137"/>
      <c r="G316" s="137"/>
      <c r="H316" s="137"/>
      <c r="I316" s="137"/>
      <c r="J316" s="137"/>
      <c r="K316" s="137"/>
      <c r="L316" s="137"/>
      <c r="M316" s="137"/>
      <c r="N316" s="137"/>
      <c r="O316" s="137"/>
      <c r="P316" s="137"/>
      <c r="Q316" s="137"/>
      <c r="R316" s="137"/>
      <c r="S316" s="140"/>
      <c r="T316" s="138"/>
      <c r="U316" s="55"/>
      <c r="V316" s="137"/>
      <c r="W316" s="137"/>
      <c r="X316" s="137"/>
      <c r="Y316" s="137"/>
      <c r="Z316" s="137"/>
      <c r="AA316" s="137"/>
      <c r="AB316" s="137"/>
      <c r="AC316" s="137"/>
      <c r="AD316" s="137"/>
      <c r="AE316" s="137"/>
      <c r="AF316" s="137"/>
      <c r="AG316" s="137"/>
      <c r="AH316" s="137"/>
      <c r="AI316" s="137"/>
      <c r="AJ316" s="55"/>
      <c r="AK316" s="140"/>
      <c r="AL316" s="138"/>
      <c r="AM316" s="55"/>
      <c r="AN316" s="137"/>
      <c r="AO316" s="137"/>
      <c r="AP316" s="137"/>
      <c r="AQ316" s="137"/>
      <c r="AR316" s="137"/>
      <c r="AS316" s="137"/>
      <c r="AT316" s="137"/>
      <c r="AU316" s="137"/>
      <c r="AV316" s="137"/>
      <c r="AW316" s="137"/>
      <c r="AX316" s="137"/>
      <c r="AY316" s="137"/>
      <c r="AZ316" s="137"/>
      <c r="BA316" s="137"/>
      <c r="BB316" s="55"/>
      <c r="BC316" s="255"/>
      <c r="BD316" s="255"/>
    </row>
    <row r="317" spans="1:56" ht="20.100000000000001" customHeight="1" x14ac:dyDescent="0.2">
      <c r="A317" s="140"/>
      <c r="B317" s="138"/>
      <c r="C317" s="55"/>
      <c r="D317" s="137"/>
      <c r="E317" s="137"/>
      <c r="F317" s="137"/>
      <c r="G317" s="137"/>
      <c r="H317" s="137"/>
      <c r="I317" s="137"/>
      <c r="J317" s="137"/>
      <c r="K317" s="137"/>
      <c r="L317" s="137"/>
      <c r="M317" s="137"/>
      <c r="N317" s="137"/>
      <c r="O317" s="137"/>
      <c r="P317" s="137"/>
      <c r="Q317" s="137"/>
      <c r="R317" s="137"/>
      <c r="S317" s="140"/>
      <c r="T317" s="138"/>
      <c r="U317" s="55"/>
      <c r="V317" s="137"/>
      <c r="W317" s="137"/>
      <c r="X317" s="137"/>
      <c r="Y317" s="137"/>
      <c r="Z317" s="137"/>
      <c r="AA317" s="137"/>
      <c r="AB317" s="137"/>
      <c r="AC317" s="137"/>
      <c r="AD317" s="137"/>
      <c r="AE317" s="137"/>
      <c r="AF317" s="137"/>
      <c r="AG317" s="137"/>
      <c r="AH317" s="137"/>
      <c r="AI317" s="137"/>
      <c r="AJ317" s="55"/>
      <c r="AK317" s="140"/>
      <c r="AL317" s="138"/>
      <c r="AM317" s="55"/>
      <c r="AN317" s="137"/>
      <c r="AO317" s="137"/>
      <c r="AP317" s="137"/>
      <c r="AQ317" s="137"/>
      <c r="AR317" s="137"/>
      <c r="AS317" s="137"/>
      <c r="AT317" s="137"/>
      <c r="AU317" s="137"/>
      <c r="AV317" s="137"/>
      <c r="AW317" s="137"/>
      <c r="AX317" s="137"/>
      <c r="AY317" s="137"/>
      <c r="AZ317" s="137"/>
      <c r="BA317" s="137"/>
      <c r="BB317" s="55"/>
      <c r="BC317" s="255"/>
      <c r="BD317" s="255"/>
    </row>
    <row r="318" spans="1:56" ht="20.100000000000001" customHeight="1" x14ac:dyDescent="0.2">
      <c r="A318" s="140"/>
      <c r="B318" s="138"/>
      <c r="C318" s="55"/>
      <c r="D318" s="137"/>
      <c r="E318" s="137"/>
      <c r="F318" s="137"/>
      <c r="G318" s="137"/>
      <c r="H318" s="137"/>
      <c r="I318" s="137"/>
      <c r="J318" s="137"/>
      <c r="K318" s="137"/>
      <c r="L318" s="137"/>
      <c r="M318" s="137"/>
      <c r="N318" s="137"/>
      <c r="O318" s="137"/>
      <c r="P318" s="137"/>
      <c r="Q318" s="137"/>
      <c r="R318" s="137"/>
      <c r="S318" s="140"/>
      <c r="T318" s="138"/>
      <c r="U318" s="55"/>
      <c r="V318" s="137"/>
      <c r="W318" s="137"/>
      <c r="X318" s="137"/>
      <c r="Y318" s="137"/>
      <c r="Z318" s="137"/>
      <c r="AA318" s="137"/>
      <c r="AB318" s="137"/>
      <c r="AC318" s="137"/>
      <c r="AD318" s="137"/>
      <c r="AE318" s="137"/>
      <c r="AF318" s="137"/>
      <c r="AG318" s="137"/>
      <c r="AH318" s="137"/>
      <c r="AI318" s="137"/>
      <c r="AJ318" s="55"/>
      <c r="AK318" s="140"/>
      <c r="AL318" s="138"/>
      <c r="AM318" s="55"/>
      <c r="AN318" s="137"/>
      <c r="AO318" s="137"/>
      <c r="AP318" s="137"/>
      <c r="AQ318" s="137"/>
      <c r="AR318" s="137"/>
      <c r="AS318" s="137"/>
      <c r="AT318" s="137"/>
      <c r="AU318" s="137"/>
      <c r="AV318" s="137"/>
      <c r="AW318" s="137"/>
      <c r="AX318" s="137"/>
      <c r="AY318" s="137"/>
      <c r="AZ318" s="137"/>
      <c r="BA318" s="137"/>
      <c r="BB318" s="55"/>
      <c r="BC318" s="255"/>
      <c r="BD318" s="255"/>
    </row>
    <row r="319" spans="1:56" ht="20.100000000000001" customHeight="1" x14ac:dyDescent="0.2">
      <c r="A319" s="140"/>
      <c r="B319" s="138"/>
      <c r="C319" s="55"/>
      <c r="D319" s="137"/>
      <c r="E319" s="137"/>
      <c r="F319" s="137"/>
      <c r="G319" s="137"/>
      <c r="H319" s="137"/>
      <c r="I319" s="137"/>
      <c r="J319" s="137"/>
      <c r="K319" s="137"/>
      <c r="L319" s="137"/>
      <c r="M319" s="137"/>
      <c r="N319" s="137"/>
      <c r="O319" s="137"/>
      <c r="P319" s="137"/>
      <c r="Q319" s="137"/>
      <c r="R319" s="137"/>
      <c r="S319" s="140"/>
      <c r="T319" s="138"/>
      <c r="U319" s="55"/>
      <c r="V319" s="137"/>
      <c r="W319" s="137"/>
      <c r="X319" s="137"/>
      <c r="Y319" s="137"/>
      <c r="Z319" s="137"/>
      <c r="AA319" s="137"/>
      <c r="AB319" s="137"/>
      <c r="AC319" s="137"/>
      <c r="AD319" s="137"/>
      <c r="AE319" s="137"/>
      <c r="AF319" s="137"/>
      <c r="AG319" s="137"/>
      <c r="AH319" s="137"/>
      <c r="AI319" s="137"/>
      <c r="AJ319" s="55"/>
      <c r="AK319" s="140"/>
      <c r="AL319" s="138"/>
      <c r="AM319" s="55"/>
      <c r="AN319" s="137"/>
      <c r="AO319" s="137"/>
      <c r="AP319" s="137"/>
      <c r="AQ319" s="137"/>
      <c r="AR319" s="137"/>
      <c r="AS319" s="137"/>
      <c r="AT319" s="137"/>
      <c r="AU319" s="137"/>
      <c r="AV319" s="137"/>
      <c r="AW319" s="137"/>
      <c r="AX319" s="137"/>
      <c r="AY319" s="137"/>
      <c r="AZ319" s="137"/>
      <c r="BA319" s="137"/>
      <c r="BB319" s="55"/>
      <c r="BC319" s="255"/>
      <c r="BD319" s="255"/>
    </row>
    <row r="320" spans="1:56" ht="20.100000000000001" customHeight="1" x14ac:dyDescent="0.2">
      <c r="A320" s="140"/>
      <c r="B320" s="138"/>
      <c r="C320" s="55"/>
      <c r="D320" s="137"/>
      <c r="E320" s="137"/>
      <c r="F320" s="137"/>
      <c r="G320" s="137"/>
      <c r="H320" s="137"/>
      <c r="I320" s="137"/>
      <c r="J320" s="137"/>
      <c r="K320" s="137"/>
      <c r="L320" s="137"/>
      <c r="M320" s="137"/>
      <c r="N320" s="137"/>
      <c r="O320" s="137"/>
      <c r="P320" s="137"/>
      <c r="Q320" s="137"/>
      <c r="R320" s="137"/>
      <c r="S320" s="140"/>
      <c r="T320" s="138"/>
      <c r="U320" s="55"/>
      <c r="V320" s="137"/>
      <c r="W320" s="137"/>
      <c r="X320" s="137"/>
      <c r="Y320" s="137"/>
      <c r="Z320" s="137"/>
      <c r="AA320" s="137"/>
      <c r="AB320" s="137"/>
      <c r="AC320" s="137"/>
      <c r="AD320" s="137"/>
      <c r="AE320" s="137"/>
      <c r="AF320" s="137"/>
      <c r="AG320" s="137"/>
      <c r="AH320" s="137"/>
      <c r="AI320" s="137"/>
      <c r="AJ320" s="55"/>
      <c r="AK320" s="140"/>
      <c r="AL320" s="138"/>
      <c r="AM320" s="55"/>
      <c r="AN320" s="137"/>
      <c r="AO320" s="137"/>
      <c r="AP320" s="137"/>
      <c r="AQ320" s="137"/>
      <c r="AR320" s="137"/>
      <c r="AS320" s="137"/>
      <c r="AT320" s="137"/>
      <c r="AU320" s="137"/>
      <c r="AV320" s="137"/>
      <c r="AW320" s="137"/>
      <c r="AX320" s="137"/>
      <c r="AY320" s="137"/>
      <c r="AZ320" s="137"/>
      <c r="BA320" s="137"/>
      <c r="BB320" s="55"/>
      <c r="BC320" s="255"/>
      <c r="BD320" s="255"/>
    </row>
    <row r="321" spans="1:79" ht="20.100000000000001" customHeight="1" x14ac:dyDescent="0.2">
      <c r="A321" s="140"/>
      <c r="B321" s="138"/>
      <c r="C321" s="55"/>
      <c r="D321" s="137"/>
      <c r="E321" s="137"/>
      <c r="F321" s="137"/>
      <c r="G321" s="137"/>
      <c r="H321" s="137"/>
      <c r="I321" s="137"/>
      <c r="J321" s="137"/>
      <c r="K321" s="137"/>
      <c r="L321" s="137"/>
      <c r="M321" s="137"/>
      <c r="N321" s="137"/>
      <c r="O321" s="137"/>
      <c r="P321" s="137"/>
      <c r="Q321" s="137"/>
      <c r="R321" s="137"/>
      <c r="S321" s="140"/>
      <c r="T321" s="138"/>
      <c r="U321" s="55"/>
      <c r="V321" s="137"/>
      <c r="W321" s="137"/>
      <c r="X321" s="137"/>
      <c r="Y321" s="137"/>
      <c r="Z321" s="137"/>
      <c r="AA321" s="137"/>
      <c r="AB321" s="137"/>
      <c r="AC321" s="137"/>
      <c r="AD321" s="137"/>
      <c r="AE321" s="137"/>
      <c r="AF321" s="137"/>
      <c r="AG321" s="137"/>
      <c r="AH321" s="137"/>
      <c r="AI321" s="137"/>
      <c r="AJ321" s="55"/>
      <c r="AK321" s="140"/>
      <c r="AL321" s="138"/>
      <c r="AM321" s="55"/>
      <c r="AN321" s="137"/>
      <c r="AO321" s="137"/>
      <c r="AP321" s="137"/>
      <c r="AQ321" s="137"/>
      <c r="AR321" s="137"/>
      <c r="AS321" s="137"/>
      <c r="AT321" s="137"/>
      <c r="AU321" s="137"/>
      <c r="AV321" s="137"/>
      <c r="AW321" s="137"/>
      <c r="AX321" s="137"/>
      <c r="AY321" s="137"/>
      <c r="AZ321" s="137"/>
      <c r="BA321" s="137"/>
      <c r="BB321" s="55"/>
      <c r="BC321" s="255"/>
      <c r="BD321" s="255"/>
    </row>
    <row r="322" spans="1:79" ht="20.100000000000001" customHeight="1" x14ac:dyDescent="0.2">
      <c r="A322" s="140"/>
      <c r="B322" s="138"/>
      <c r="C322" s="55"/>
      <c r="D322" s="137"/>
      <c r="E322" s="137"/>
      <c r="F322" s="137"/>
      <c r="G322" s="137"/>
      <c r="H322" s="137"/>
      <c r="I322" s="137"/>
      <c r="J322" s="137"/>
      <c r="K322" s="137"/>
      <c r="L322" s="137"/>
      <c r="M322" s="137"/>
      <c r="N322" s="137"/>
      <c r="O322" s="137"/>
      <c r="P322" s="137"/>
      <c r="Q322" s="137"/>
      <c r="R322" s="137"/>
      <c r="S322" s="140"/>
      <c r="T322" s="138"/>
      <c r="U322" s="55"/>
      <c r="V322" s="137"/>
      <c r="W322" s="137"/>
      <c r="X322" s="137"/>
      <c r="Y322" s="137"/>
      <c r="Z322" s="137"/>
      <c r="AA322" s="137"/>
      <c r="AB322" s="137"/>
      <c r="AC322" s="137"/>
      <c r="AD322" s="137"/>
      <c r="AE322" s="137"/>
      <c r="AF322" s="137"/>
      <c r="AG322" s="137"/>
      <c r="AH322" s="137"/>
      <c r="AI322" s="137"/>
      <c r="AJ322" s="55"/>
      <c r="AK322" s="140"/>
      <c r="AL322" s="138"/>
      <c r="AM322" s="55"/>
      <c r="AN322" s="137"/>
      <c r="AO322" s="137"/>
      <c r="AP322" s="137"/>
      <c r="AQ322" s="137"/>
      <c r="AR322" s="137"/>
      <c r="AS322" s="137"/>
      <c r="AT322" s="137"/>
      <c r="AU322" s="137"/>
      <c r="AV322" s="137"/>
      <c r="AW322" s="137"/>
      <c r="AX322" s="137"/>
      <c r="AY322" s="137"/>
      <c r="AZ322" s="137"/>
      <c r="BA322" s="137"/>
      <c r="BB322" s="55"/>
      <c r="BC322" s="255"/>
      <c r="BD322" s="255"/>
    </row>
    <row r="323" spans="1:79" ht="20.100000000000001" customHeight="1" x14ac:dyDescent="0.2">
      <c r="A323" s="140"/>
      <c r="B323" s="138"/>
      <c r="C323" s="55"/>
      <c r="D323" s="137"/>
      <c r="E323" s="137"/>
      <c r="F323" s="137"/>
      <c r="G323" s="137"/>
      <c r="H323" s="137"/>
      <c r="I323" s="137"/>
      <c r="J323" s="137"/>
      <c r="K323" s="137"/>
      <c r="L323" s="137"/>
      <c r="M323" s="137"/>
      <c r="N323" s="137"/>
      <c r="O323" s="137"/>
      <c r="P323" s="137"/>
      <c r="Q323" s="137"/>
      <c r="R323" s="137"/>
      <c r="S323" s="140"/>
      <c r="T323" s="138"/>
      <c r="U323" s="55"/>
      <c r="V323" s="137"/>
      <c r="W323" s="137"/>
      <c r="X323" s="137"/>
      <c r="Y323" s="137"/>
      <c r="Z323" s="137"/>
      <c r="AA323" s="137"/>
      <c r="AB323" s="137"/>
      <c r="AC323" s="137"/>
      <c r="AD323" s="137"/>
      <c r="AE323" s="137"/>
      <c r="AF323" s="137"/>
      <c r="AG323" s="137"/>
      <c r="AH323" s="137"/>
      <c r="AI323" s="137"/>
      <c r="AJ323" s="55"/>
      <c r="AK323" s="140"/>
      <c r="AL323" s="138"/>
      <c r="AM323" s="55"/>
      <c r="AN323" s="137"/>
      <c r="AO323" s="137"/>
      <c r="AP323" s="137"/>
      <c r="AQ323" s="137"/>
      <c r="AR323" s="137"/>
      <c r="AS323" s="137"/>
      <c r="AT323" s="137"/>
      <c r="AU323" s="137"/>
      <c r="AV323" s="137"/>
      <c r="AW323" s="137"/>
      <c r="AX323" s="137"/>
      <c r="AY323" s="137"/>
      <c r="AZ323" s="137"/>
      <c r="BA323" s="137"/>
      <c r="BB323" s="55"/>
      <c r="BC323" s="255"/>
      <c r="BD323" s="255"/>
    </row>
    <row r="324" spans="1:79" ht="20.100000000000001" customHeight="1" x14ac:dyDescent="0.2">
      <c r="A324" s="140"/>
      <c r="B324" s="138"/>
      <c r="C324" s="55"/>
      <c r="D324" s="137"/>
      <c r="E324" s="137"/>
      <c r="F324" s="137"/>
      <c r="G324" s="137"/>
      <c r="H324" s="137"/>
      <c r="I324" s="137"/>
      <c r="J324" s="137"/>
      <c r="K324" s="137"/>
      <c r="L324" s="137"/>
      <c r="M324" s="137"/>
      <c r="N324" s="137"/>
      <c r="O324" s="137"/>
      <c r="P324" s="137"/>
      <c r="Q324" s="137"/>
      <c r="R324" s="137"/>
      <c r="S324" s="140"/>
      <c r="T324" s="138"/>
      <c r="U324" s="55"/>
      <c r="V324" s="137"/>
      <c r="W324" s="137"/>
      <c r="X324" s="137"/>
      <c r="Y324" s="137"/>
      <c r="Z324" s="137"/>
      <c r="AA324" s="137"/>
      <c r="AB324" s="137"/>
      <c r="AC324" s="137"/>
      <c r="AD324" s="137"/>
      <c r="AE324" s="137"/>
      <c r="AF324" s="137"/>
      <c r="AG324" s="137"/>
      <c r="AH324" s="137"/>
      <c r="AI324" s="137"/>
      <c r="AJ324" s="55"/>
      <c r="AK324" s="140"/>
      <c r="AL324" s="138"/>
      <c r="AM324" s="55"/>
      <c r="AN324" s="137"/>
      <c r="AO324" s="137"/>
      <c r="AP324" s="137"/>
      <c r="AQ324" s="137"/>
      <c r="AR324" s="137"/>
      <c r="AS324" s="137"/>
      <c r="AT324" s="137"/>
      <c r="AU324" s="137"/>
      <c r="AV324" s="137"/>
      <c r="AW324" s="137"/>
      <c r="AX324" s="137"/>
      <c r="AY324" s="137"/>
      <c r="AZ324" s="137"/>
      <c r="BA324" s="137"/>
      <c r="BB324" s="55"/>
      <c r="BC324" s="255"/>
      <c r="BD324" s="255"/>
    </row>
    <row r="325" spans="1:79" ht="20.100000000000001" customHeight="1" x14ac:dyDescent="0.2">
      <c r="A325" s="140"/>
      <c r="B325" s="138"/>
      <c r="C325" s="55"/>
      <c r="D325" s="137"/>
      <c r="E325" s="137"/>
      <c r="F325" s="137"/>
      <c r="G325" s="137"/>
      <c r="H325" s="137"/>
      <c r="I325" s="137"/>
      <c r="J325" s="137"/>
      <c r="K325" s="137"/>
      <c r="L325" s="137"/>
      <c r="M325" s="137"/>
      <c r="N325" s="137"/>
      <c r="O325" s="137"/>
      <c r="P325" s="137"/>
      <c r="Q325" s="137"/>
      <c r="R325" s="137"/>
      <c r="S325" s="140"/>
      <c r="T325" s="138"/>
      <c r="U325" s="55"/>
      <c r="V325" s="137"/>
      <c r="W325" s="137"/>
      <c r="X325" s="137"/>
      <c r="Y325" s="137"/>
      <c r="Z325" s="137"/>
      <c r="AA325" s="137"/>
      <c r="AB325" s="137"/>
      <c r="AC325" s="137"/>
      <c r="AD325" s="137"/>
      <c r="AE325" s="137"/>
      <c r="AF325" s="137"/>
      <c r="AG325" s="137"/>
      <c r="AH325" s="137"/>
      <c r="AI325" s="137"/>
      <c r="AJ325" s="55"/>
      <c r="AK325" s="140"/>
      <c r="AL325" s="138"/>
      <c r="AM325" s="55"/>
      <c r="AN325" s="137"/>
      <c r="AO325" s="137"/>
      <c r="AP325" s="137"/>
      <c r="AQ325" s="137"/>
      <c r="AR325" s="137"/>
      <c r="AS325" s="137"/>
      <c r="AT325" s="137"/>
      <c r="AU325" s="137"/>
      <c r="AV325" s="137"/>
      <c r="AW325" s="137"/>
      <c r="AX325" s="137"/>
      <c r="AY325" s="137"/>
      <c r="AZ325" s="137"/>
      <c r="BA325" s="137"/>
      <c r="BB325" s="55"/>
      <c r="BC325" s="255"/>
      <c r="BD325" s="255"/>
    </row>
    <row r="326" spans="1:79" ht="7.5" customHeight="1" x14ac:dyDescent="0.2">
      <c r="A326" s="55"/>
      <c r="B326" s="55"/>
      <c r="C326" s="55"/>
      <c r="D326" s="137"/>
      <c r="E326" s="137"/>
      <c r="F326" s="137"/>
      <c r="G326" s="137"/>
      <c r="H326" s="137"/>
      <c r="I326" s="137"/>
      <c r="J326" s="137"/>
      <c r="K326" s="137"/>
      <c r="L326" s="137"/>
      <c r="M326" s="137"/>
      <c r="N326" s="137"/>
      <c r="O326" s="137"/>
      <c r="P326" s="137"/>
      <c r="Q326" s="137"/>
      <c r="R326" s="137"/>
      <c r="S326" s="55"/>
      <c r="T326" s="55"/>
      <c r="U326" s="55"/>
      <c r="V326" s="137"/>
      <c r="W326" s="137"/>
      <c r="X326" s="137"/>
      <c r="Y326" s="137"/>
      <c r="Z326" s="137"/>
      <c r="AA326" s="137"/>
      <c r="AB326" s="137"/>
      <c r="AC326" s="137"/>
      <c r="AD326" s="137"/>
      <c r="AE326" s="137"/>
      <c r="AF326" s="137"/>
      <c r="AG326" s="137"/>
      <c r="AH326" s="137"/>
      <c r="AI326" s="137"/>
      <c r="AJ326" s="55"/>
      <c r="AK326" s="55"/>
      <c r="AL326" s="55"/>
      <c r="AM326" s="55"/>
      <c r="AN326" s="55"/>
      <c r="AO326" s="137"/>
      <c r="AP326" s="137"/>
      <c r="AQ326" s="137"/>
      <c r="AR326" s="137"/>
      <c r="AS326" s="148"/>
      <c r="AT326" s="149"/>
      <c r="AU326" s="149"/>
      <c r="AV326" s="149"/>
      <c r="AW326" s="149"/>
      <c r="AX326" s="149"/>
      <c r="AY326" s="149"/>
      <c r="AZ326" s="149"/>
      <c r="BA326" s="149"/>
      <c r="BB326" s="131"/>
      <c r="BC326" s="55"/>
      <c r="BD326" s="55"/>
    </row>
    <row r="327" spans="1:79" ht="7.5" customHeight="1" x14ac:dyDescent="0.2">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55"/>
      <c r="BC327" s="55"/>
      <c r="BD327" s="55"/>
    </row>
    <row r="328" spans="1:79" ht="8.25" customHeight="1"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row>
    <row r="329" spans="1:79" ht="12.75" customHeight="1" x14ac:dyDescent="0.2">
      <c r="A329" s="168"/>
      <c r="B329" s="168"/>
      <c r="C329" s="127"/>
      <c r="D329" s="159"/>
      <c r="E329" s="159"/>
      <c r="F329" s="159"/>
      <c r="G329" s="159"/>
      <c r="H329" s="159"/>
      <c r="I329" s="159"/>
      <c r="J329" s="159"/>
      <c r="K329" s="159"/>
      <c r="L329" s="159"/>
      <c r="M329" s="159"/>
      <c r="N329" s="164"/>
      <c r="O329" s="164"/>
      <c r="P329" s="164"/>
      <c r="Q329" s="164"/>
      <c r="R329" s="128"/>
      <c r="S329" s="168"/>
      <c r="T329" s="168"/>
      <c r="U329" s="127"/>
      <c r="V329" s="159"/>
      <c r="W329" s="159"/>
      <c r="X329" s="159"/>
      <c r="Y329" s="159"/>
      <c r="Z329" s="159"/>
      <c r="AA329" s="159"/>
      <c r="AB329" s="159"/>
      <c r="AC329" s="159"/>
      <c r="AD329" s="159"/>
      <c r="AE329" s="159"/>
      <c r="AF329" s="164"/>
      <c r="AG329" s="164"/>
      <c r="AH329" s="164"/>
      <c r="AI329" s="164"/>
      <c r="AJ329" s="55"/>
      <c r="AK329" s="168"/>
      <c r="AL329" s="168"/>
      <c r="AM329" s="127"/>
      <c r="AN329" s="159"/>
      <c r="AO329" s="159"/>
      <c r="AP329" s="159"/>
      <c r="AQ329" s="159"/>
      <c r="AR329" s="159"/>
      <c r="AS329" s="159"/>
      <c r="AT329" s="159"/>
      <c r="AU329" s="159"/>
      <c r="AV329" s="159"/>
      <c r="AW329" s="159"/>
      <c r="AX329" s="164"/>
      <c r="AY329" s="164"/>
      <c r="AZ329" s="164"/>
      <c r="BA329" s="164"/>
      <c r="BB329" s="55"/>
      <c r="BC329" s="55"/>
      <c r="BD329" s="55"/>
    </row>
    <row r="330" spans="1:79" ht="12.75" customHeight="1" x14ac:dyDescent="0.2">
      <c r="A330" s="168"/>
      <c r="B330" s="168"/>
      <c r="C330" s="127"/>
      <c r="D330" s="159"/>
      <c r="E330" s="159"/>
      <c r="F330" s="159"/>
      <c r="G330" s="159"/>
      <c r="H330" s="159"/>
      <c r="I330" s="159"/>
      <c r="J330" s="159"/>
      <c r="K330" s="159"/>
      <c r="L330" s="159"/>
      <c r="M330" s="159"/>
      <c r="N330" s="190"/>
      <c r="O330" s="190"/>
      <c r="P330" s="190"/>
      <c r="Q330" s="190"/>
      <c r="R330" s="128"/>
      <c r="S330" s="168"/>
      <c r="T330" s="168"/>
      <c r="U330" s="127"/>
      <c r="V330" s="159"/>
      <c r="W330" s="159"/>
      <c r="X330" s="159"/>
      <c r="Y330" s="159"/>
      <c r="Z330" s="159"/>
      <c r="AA330" s="159"/>
      <c r="AB330" s="159"/>
      <c r="AC330" s="159"/>
      <c r="AD330" s="159"/>
      <c r="AE330" s="159"/>
      <c r="AF330" s="190"/>
      <c r="AG330" s="190"/>
      <c r="AH330" s="190"/>
      <c r="AI330" s="190"/>
      <c r="AJ330" s="55"/>
      <c r="AK330" s="168"/>
      <c r="AL330" s="168"/>
      <c r="AM330" s="127"/>
      <c r="AN330" s="159"/>
      <c r="AO330" s="159"/>
      <c r="AP330" s="159"/>
      <c r="AQ330" s="159"/>
      <c r="AR330" s="159"/>
      <c r="AS330" s="159"/>
      <c r="AT330" s="159"/>
      <c r="AU330" s="159"/>
      <c r="AV330" s="159"/>
      <c r="AW330" s="159"/>
      <c r="AX330" s="190"/>
      <c r="AY330" s="190"/>
      <c r="AZ330" s="190"/>
      <c r="BA330" s="190"/>
      <c r="BB330" s="55"/>
      <c r="BC330" s="55"/>
      <c r="BD330" s="55"/>
    </row>
    <row r="331" spans="1:79" s="24" customFormat="1" ht="12.75" customHeight="1" x14ac:dyDescent="0.2">
      <c r="A331" s="248"/>
      <c r="B331" s="248"/>
      <c r="C331" s="127"/>
      <c r="D331" s="159"/>
      <c r="E331" s="159"/>
      <c r="F331" s="159"/>
      <c r="G331" s="159"/>
      <c r="H331" s="159"/>
      <c r="I331" s="159"/>
      <c r="J331" s="159"/>
      <c r="K331" s="159"/>
      <c r="L331" s="170"/>
      <c r="M331" s="170"/>
      <c r="N331" s="170"/>
      <c r="O331" s="160"/>
      <c r="P331" s="160"/>
      <c r="Q331" s="160"/>
      <c r="R331" s="128"/>
      <c r="S331" s="248"/>
      <c r="T331" s="248"/>
      <c r="U331" s="127"/>
      <c r="V331" s="159"/>
      <c r="W331" s="159"/>
      <c r="X331" s="159"/>
      <c r="Y331" s="159"/>
      <c r="Z331" s="159"/>
      <c r="AA331" s="159"/>
      <c r="AB331" s="159"/>
      <c r="AC331" s="159"/>
      <c r="AD331" s="170"/>
      <c r="AE331" s="170"/>
      <c r="AF331" s="170"/>
      <c r="AG331" s="160"/>
      <c r="AH331" s="160"/>
      <c r="AI331" s="160"/>
      <c r="AJ331" s="55"/>
      <c r="AK331" s="248"/>
      <c r="AL331" s="248"/>
      <c r="AM331" s="127"/>
      <c r="AN331" s="159"/>
      <c r="AO331" s="159"/>
      <c r="AP331" s="159"/>
      <c r="AQ331" s="159"/>
      <c r="AR331" s="159"/>
      <c r="AS331" s="159"/>
      <c r="AT331" s="159"/>
      <c r="AU331" s="159"/>
      <c r="AV331" s="170"/>
      <c r="AW331" s="170"/>
      <c r="AX331" s="170"/>
      <c r="AY331" s="160"/>
      <c r="AZ331" s="160"/>
      <c r="BA331" s="160"/>
      <c r="BB331" s="129"/>
      <c r="BC331" s="55"/>
      <c r="BD331" s="55"/>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row>
    <row r="332" spans="1:79" s="24" customFormat="1" ht="12.75" customHeight="1" x14ac:dyDescent="0.2">
      <c r="A332" s="248"/>
      <c r="B332" s="248"/>
      <c r="C332" s="127"/>
      <c r="D332" s="159"/>
      <c r="E332" s="159"/>
      <c r="F332" s="159"/>
      <c r="G332" s="159"/>
      <c r="H332" s="159"/>
      <c r="I332" s="159"/>
      <c r="J332" s="159"/>
      <c r="K332" s="159"/>
      <c r="L332" s="189"/>
      <c r="M332" s="189"/>
      <c r="N332" s="189"/>
      <c r="O332" s="161"/>
      <c r="P332" s="161"/>
      <c r="Q332" s="161"/>
      <c r="R332" s="128"/>
      <c r="S332" s="248"/>
      <c r="T332" s="248"/>
      <c r="U332" s="127"/>
      <c r="V332" s="159"/>
      <c r="W332" s="159"/>
      <c r="X332" s="159"/>
      <c r="Y332" s="159"/>
      <c r="Z332" s="159"/>
      <c r="AA332" s="159"/>
      <c r="AB332" s="159"/>
      <c r="AC332" s="159"/>
      <c r="AD332" s="189"/>
      <c r="AE332" s="189"/>
      <c r="AF332" s="189"/>
      <c r="AG332" s="161"/>
      <c r="AH332" s="161"/>
      <c r="AI332" s="161"/>
      <c r="AJ332" s="55"/>
      <c r="AK332" s="248"/>
      <c r="AL332" s="248"/>
      <c r="AM332" s="127"/>
      <c r="AN332" s="159"/>
      <c r="AO332" s="159"/>
      <c r="AP332" s="159"/>
      <c r="AQ332" s="159"/>
      <c r="AR332" s="159"/>
      <c r="AS332" s="159"/>
      <c r="AT332" s="159"/>
      <c r="AU332" s="159"/>
      <c r="AV332" s="189"/>
      <c r="AW332" s="189"/>
      <c r="AX332" s="189"/>
      <c r="AY332" s="161"/>
      <c r="AZ332" s="161"/>
      <c r="BA332" s="161"/>
      <c r="BB332" s="129"/>
      <c r="BC332" s="55"/>
      <c r="BD332" s="55"/>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row>
    <row r="333" spans="1:79" ht="13.5" x14ac:dyDescent="0.25">
      <c r="A333" s="130"/>
      <c r="B333" s="155"/>
      <c r="C333" s="155"/>
      <c r="D333" s="159"/>
      <c r="E333" s="159"/>
      <c r="F333" s="159"/>
      <c r="G333" s="159"/>
      <c r="H333" s="159"/>
      <c r="I333" s="159"/>
      <c r="J333" s="159"/>
      <c r="K333" s="159"/>
      <c r="L333" s="159"/>
      <c r="M333" s="159"/>
      <c r="N333" s="159"/>
      <c r="O333" s="160"/>
      <c r="P333" s="160"/>
      <c r="Q333" s="160"/>
      <c r="R333" s="131"/>
      <c r="S333" s="130"/>
      <c r="T333" s="155"/>
      <c r="U333" s="155"/>
      <c r="V333" s="159"/>
      <c r="W333" s="159"/>
      <c r="X333" s="159"/>
      <c r="Y333" s="159"/>
      <c r="Z333" s="159"/>
      <c r="AA333" s="159"/>
      <c r="AB333" s="159"/>
      <c r="AC333" s="159"/>
      <c r="AD333" s="159"/>
      <c r="AE333" s="159"/>
      <c r="AF333" s="159"/>
      <c r="AG333" s="160"/>
      <c r="AH333" s="160"/>
      <c r="AI333" s="160"/>
      <c r="AJ333" s="55"/>
      <c r="AK333" s="130"/>
      <c r="AL333" s="155"/>
      <c r="AM333" s="155"/>
      <c r="AN333" s="159"/>
      <c r="AO333" s="159"/>
      <c r="AP333" s="159"/>
      <c r="AQ333" s="159"/>
      <c r="AR333" s="159"/>
      <c r="AS333" s="159"/>
      <c r="AT333" s="159"/>
      <c r="AU333" s="159"/>
      <c r="AV333" s="159"/>
      <c r="AW333" s="159"/>
      <c r="AX333" s="159"/>
      <c r="AY333" s="160"/>
      <c r="AZ333" s="160"/>
      <c r="BA333" s="160"/>
      <c r="BB333" s="55"/>
      <c r="BC333" s="55"/>
      <c r="BD333" s="55"/>
    </row>
    <row r="334" spans="1:79" x14ac:dyDescent="0.2">
      <c r="A334" s="132"/>
      <c r="B334" s="132"/>
      <c r="C334" s="132"/>
      <c r="D334" s="161"/>
      <c r="E334" s="161"/>
      <c r="F334" s="161"/>
      <c r="G334" s="161"/>
      <c r="H334" s="161"/>
      <c r="I334" s="161"/>
      <c r="J334" s="160"/>
      <c r="K334" s="161"/>
      <c r="L334" s="160"/>
      <c r="M334" s="160"/>
      <c r="N334" s="161"/>
      <c r="O334" s="160"/>
      <c r="P334" s="161"/>
      <c r="Q334" s="160"/>
      <c r="R334" s="133"/>
      <c r="S334" s="132"/>
      <c r="T334" s="132"/>
      <c r="U334" s="132"/>
      <c r="V334" s="161"/>
      <c r="W334" s="161"/>
      <c r="X334" s="161"/>
      <c r="Y334" s="161"/>
      <c r="Z334" s="161"/>
      <c r="AA334" s="161"/>
      <c r="AB334" s="160"/>
      <c r="AC334" s="161"/>
      <c r="AD334" s="160"/>
      <c r="AE334" s="160"/>
      <c r="AF334" s="161"/>
      <c r="AG334" s="160"/>
      <c r="AH334" s="161"/>
      <c r="AI334" s="160"/>
      <c r="AJ334" s="55"/>
      <c r="AK334" s="132"/>
      <c r="AL334" s="132"/>
      <c r="AM334" s="132"/>
      <c r="AN334" s="161"/>
      <c r="AO334" s="161"/>
      <c r="AP334" s="161"/>
      <c r="AQ334" s="161"/>
      <c r="AR334" s="161"/>
      <c r="AS334" s="161"/>
      <c r="AT334" s="160"/>
      <c r="AU334" s="161"/>
      <c r="AV334" s="160"/>
      <c r="AW334" s="160"/>
      <c r="AX334" s="161"/>
      <c r="AY334" s="160"/>
      <c r="AZ334" s="161"/>
      <c r="BA334" s="160"/>
      <c r="BB334" s="55"/>
      <c r="BC334" s="256"/>
      <c r="BD334" s="256"/>
    </row>
    <row r="335" spans="1:79" x14ac:dyDescent="0.2">
      <c r="A335" s="132"/>
      <c r="B335" s="132"/>
      <c r="C335" s="132"/>
      <c r="D335" s="166"/>
      <c r="E335" s="166"/>
      <c r="F335" s="167"/>
      <c r="G335" s="167"/>
      <c r="H335" s="167"/>
      <c r="I335" s="167"/>
      <c r="J335" s="166"/>
      <c r="K335" s="166"/>
      <c r="L335" s="167"/>
      <c r="M335" s="167"/>
      <c r="N335" s="167"/>
      <c r="O335" s="167"/>
      <c r="P335" s="167"/>
      <c r="Q335" s="167"/>
      <c r="R335" s="134"/>
      <c r="S335" s="132"/>
      <c r="T335" s="132"/>
      <c r="U335" s="132"/>
      <c r="V335" s="166"/>
      <c r="W335" s="166"/>
      <c r="X335" s="167"/>
      <c r="Y335" s="167"/>
      <c r="Z335" s="167"/>
      <c r="AA335" s="167"/>
      <c r="AB335" s="166"/>
      <c r="AC335" s="166"/>
      <c r="AD335" s="167"/>
      <c r="AE335" s="167"/>
      <c r="AF335" s="167"/>
      <c r="AG335" s="167"/>
      <c r="AH335" s="167"/>
      <c r="AI335" s="167"/>
      <c r="AJ335" s="55"/>
      <c r="AK335" s="132"/>
      <c r="AL335" s="132"/>
      <c r="AM335" s="132"/>
      <c r="AN335" s="166"/>
      <c r="AO335" s="166"/>
      <c r="AP335" s="167"/>
      <c r="AQ335" s="167"/>
      <c r="AR335" s="167"/>
      <c r="AS335" s="167"/>
      <c r="AT335" s="166"/>
      <c r="AU335" s="166"/>
      <c r="AV335" s="167"/>
      <c r="AW335" s="167"/>
      <c r="AX335" s="167"/>
      <c r="AY335" s="167"/>
      <c r="AZ335" s="167"/>
      <c r="BA335" s="167"/>
      <c r="BB335" s="55"/>
      <c r="BC335" s="256"/>
      <c r="BD335" s="256"/>
    </row>
    <row r="336" spans="1:79" x14ac:dyDescent="0.2">
      <c r="A336" s="135"/>
      <c r="B336" s="136"/>
      <c r="C336" s="55"/>
      <c r="D336" s="137"/>
      <c r="E336" s="137"/>
      <c r="F336" s="137"/>
      <c r="G336" s="137"/>
      <c r="H336" s="137"/>
      <c r="I336" s="137"/>
      <c r="J336" s="137"/>
      <c r="K336" s="137"/>
      <c r="L336" s="137"/>
      <c r="M336" s="137"/>
      <c r="N336" s="137"/>
      <c r="O336" s="137"/>
      <c r="P336" s="137"/>
      <c r="Q336" s="137"/>
      <c r="R336" s="137"/>
      <c r="S336" s="135"/>
      <c r="T336" s="136"/>
      <c r="U336" s="55"/>
      <c r="V336" s="137"/>
      <c r="W336" s="137"/>
      <c r="X336" s="137"/>
      <c r="Y336" s="137"/>
      <c r="Z336" s="137"/>
      <c r="AA336" s="137"/>
      <c r="AB336" s="137"/>
      <c r="AC336" s="137"/>
      <c r="AD336" s="137"/>
      <c r="AE336" s="137"/>
      <c r="AF336" s="137"/>
      <c r="AG336" s="137"/>
      <c r="AH336" s="137"/>
      <c r="AI336" s="137"/>
      <c r="AJ336" s="55"/>
      <c r="AK336" s="135"/>
      <c r="AL336" s="136"/>
      <c r="AM336" s="55"/>
      <c r="AN336" s="137"/>
      <c r="AO336" s="137"/>
      <c r="AP336" s="137"/>
      <c r="AQ336" s="137"/>
      <c r="AR336" s="137"/>
      <c r="AS336" s="137"/>
      <c r="AT336" s="137"/>
      <c r="AU336" s="137"/>
      <c r="AV336" s="137"/>
      <c r="AW336" s="137"/>
      <c r="AX336" s="137"/>
      <c r="AY336" s="137"/>
      <c r="AZ336" s="137"/>
      <c r="BA336" s="137"/>
      <c r="BB336" s="55"/>
      <c r="BC336" s="55"/>
      <c r="BD336" s="55"/>
    </row>
    <row r="337" spans="1:56" ht="19.5" customHeight="1" x14ac:dyDescent="0.2">
      <c r="A337" s="138"/>
      <c r="B337" s="139"/>
      <c r="C337" s="55"/>
      <c r="D337" s="137"/>
      <c r="E337" s="137"/>
      <c r="F337" s="137"/>
      <c r="G337" s="137"/>
      <c r="H337" s="137"/>
      <c r="I337" s="137"/>
      <c r="J337" s="137"/>
      <c r="K337" s="137"/>
      <c r="L337" s="137"/>
      <c r="M337" s="137"/>
      <c r="N337" s="137"/>
      <c r="O337" s="137"/>
      <c r="P337" s="137"/>
      <c r="Q337" s="137"/>
      <c r="R337" s="137"/>
      <c r="S337" s="138"/>
      <c r="T337" s="139"/>
      <c r="U337" s="55"/>
      <c r="V337" s="137"/>
      <c r="W337" s="137"/>
      <c r="X337" s="137"/>
      <c r="Y337" s="137"/>
      <c r="Z337" s="137"/>
      <c r="AA337" s="137"/>
      <c r="AB337" s="137"/>
      <c r="AC337" s="137"/>
      <c r="AD337" s="137"/>
      <c r="AE337" s="137"/>
      <c r="AF337" s="137"/>
      <c r="AG337" s="137"/>
      <c r="AH337" s="137"/>
      <c r="AI337" s="137"/>
      <c r="AJ337" s="55"/>
      <c r="AK337" s="138"/>
      <c r="AL337" s="139"/>
      <c r="AM337" s="55"/>
      <c r="AN337" s="137"/>
      <c r="AO337" s="137"/>
      <c r="AP337" s="137"/>
      <c r="AQ337" s="137"/>
      <c r="AR337" s="137"/>
      <c r="AS337" s="137"/>
      <c r="AT337" s="137"/>
      <c r="AU337" s="137"/>
      <c r="AV337" s="137"/>
      <c r="AW337" s="137"/>
      <c r="AX337" s="137"/>
      <c r="AY337" s="137"/>
      <c r="AZ337" s="137"/>
      <c r="BA337" s="137"/>
      <c r="BB337" s="55"/>
      <c r="BC337" s="255"/>
      <c r="BD337" s="255"/>
    </row>
    <row r="338" spans="1:56" ht="19.5" customHeight="1" x14ac:dyDescent="0.2">
      <c r="A338" s="140"/>
      <c r="B338" s="138"/>
      <c r="C338" s="55"/>
      <c r="D338" s="137"/>
      <c r="E338" s="137"/>
      <c r="F338" s="137"/>
      <c r="G338" s="137"/>
      <c r="H338" s="137"/>
      <c r="I338" s="137"/>
      <c r="J338" s="137"/>
      <c r="K338" s="137"/>
      <c r="L338" s="137"/>
      <c r="M338" s="137"/>
      <c r="N338" s="137"/>
      <c r="O338" s="137"/>
      <c r="P338" s="137"/>
      <c r="Q338" s="137"/>
      <c r="R338" s="137"/>
      <c r="S338" s="140"/>
      <c r="T338" s="138"/>
      <c r="U338" s="55"/>
      <c r="V338" s="137"/>
      <c r="W338" s="137"/>
      <c r="X338" s="137"/>
      <c r="Y338" s="137"/>
      <c r="Z338" s="137"/>
      <c r="AA338" s="137"/>
      <c r="AB338" s="137"/>
      <c r="AC338" s="137"/>
      <c r="AD338" s="137"/>
      <c r="AE338" s="137"/>
      <c r="AF338" s="137"/>
      <c r="AG338" s="137"/>
      <c r="AH338" s="137"/>
      <c r="AI338" s="137"/>
      <c r="AJ338" s="55"/>
      <c r="AK338" s="140"/>
      <c r="AL338" s="138"/>
      <c r="AM338" s="55"/>
      <c r="AN338" s="137"/>
      <c r="AO338" s="137"/>
      <c r="AP338" s="137"/>
      <c r="AQ338" s="137"/>
      <c r="AR338" s="137"/>
      <c r="AS338" s="137"/>
      <c r="AT338" s="137"/>
      <c r="AU338" s="137"/>
      <c r="AV338" s="137"/>
      <c r="AW338" s="137"/>
      <c r="AX338" s="137"/>
      <c r="AY338" s="137"/>
      <c r="AZ338" s="137"/>
      <c r="BA338" s="137"/>
      <c r="BB338" s="55"/>
      <c r="BC338" s="255"/>
      <c r="BD338" s="255"/>
    </row>
    <row r="339" spans="1:56" ht="19.5" customHeight="1" x14ac:dyDescent="0.2">
      <c r="A339" s="140"/>
      <c r="B339" s="138"/>
      <c r="C339" s="55"/>
      <c r="D339" s="137"/>
      <c r="E339" s="137"/>
      <c r="F339" s="137"/>
      <c r="G339" s="137"/>
      <c r="H339" s="137"/>
      <c r="I339" s="137"/>
      <c r="J339" s="137"/>
      <c r="K339" s="137"/>
      <c r="L339" s="137"/>
      <c r="M339" s="137"/>
      <c r="N339" s="137"/>
      <c r="O339" s="137"/>
      <c r="P339" s="137"/>
      <c r="Q339" s="137"/>
      <c r="R339" s="137"/>
      <c r="S339" s="140"/>
      <c r="T339" s="138"/>
      <c r="U339" s="55"/>
      <c r="V339" s="137"/>
      <c r="W339" s="137"/>
      <c r="X339" s="137"/>
      <c r="Y339" s="137"/>
      <c r="Z339" s="137"/>
      <c r="AA339" s="137"/>
      <c r="AB339" s="137"/>
      <c r="AC339" s="137"/>
      <c r="AD339" s="137"/>
      <c r="AE339" s="137"/>
      <c r="AF339" s="137"/>
      <c r="AG339" s="137"/>
      <c r="AH339" s="137"/>
      <c r="AI339" s="137"/>
      <c r="AJ339" s="55"/>
      <c r="AK339" s="140"/>
      <c r="AL339" s="138"/>
      <c r="AM339" s="55"/>
      <c r="AN339" s="137"/>
      <c r="AO339" s="137"/>
      <c r="AP339" s="137"/>
      <c r="AQ339" s="137"/>
      <c r="AR339" s="137"/>
      <c r="AS339" s="137"/>
      <c r="AT339" s="137"/>
      <c r="AU339" s="137"/>
      <c r="AV339" s="137"/>
      <c r="AW339" s="137"/>
      <c r="AX339" s="137"/>
      <c r="AY339" s="137"/>
      <c r="AZ339" s="137"/>
      <c r="BA339" s="137"/>
      <c r="BB339" s="55"/>
      <c r="BC339" s="255"/>
      <c r="BD339" s="255"/>
    </row>
    <row r="340" spans="1:56" ht="19.5" customHeight="1" x14ac:dyDescent="0.2">
      <c r="A340" s="140"/>
      <c r="B340" s="138"/>
      <c r="C340" s="55"/>
      <c r="D340" s="137"/>
      <c r="E340" s="137"/>
      <c r="F340" s="137"/>
      <c r="G340" s="137"/>
      <c r="H340" s="137"/>
      <c r="I340" s="137"/>
      <c r="J340" s="137"/>
      <c r="K340" s="137"/>
      <c r="L340" s="137"/>
      <c r="M340" s="137"/>
      <c r="N340" s="137"/>
      <c r="O340" s="137"/>
      <c r="P340" s="137"/>
      <c r="Q340" s="137"/>
      <c r="R340" s="137"/>
      <c r="S340" s="140"/>
      <c r="T340" s="138"/>
      <c r="U340" s="55"/>
      <c r="V340" s="137"/>
      <c r="W340" s="137"/>
      <c r="X340" s="137"/>
      <c r="Y340" s="137"/>
      <c r="Z340" s="137"/>
      <c r="AA340" s="137"/>
      <c r="AB340" s="137"/>
      <c r="AC340" s="137"/>
      <c r="AD340" s="137"/>
      <c r="AE340" s="137"/>
      <c r="AF340" s="137"/>
      <c r="AG340" s="137"/>
      <c r="AH340" s="137"/>
      <c r="AI340" s="137"/>
      <c r="AJ340" s="55"/>
      <c r="AK340" s="140"/>
      <c r="AL340" s="138"/>
      <c r="AM340" s="55"/>
      <c r="AN340" s="137"/>
      <c r="AO340" s="137"/>
      <c r="AP340" s="137"/>
      <c r="AQ340" s="137"/>
      <c r="AR340" s="137"/>
      <c r="AS340" s="137"/>
      <c r="AT340" s="137"/>
      <c r="AU340" s="137"/>
      <c r="AV340" s="137"/>
      <c r="AW340" s="137"/>
      <c r="AX340" s="137"/>
      <c r="AY340" s="137"/>
      <c r="AZ340" s="137"/>
      <c r="BA340" s="137"/>
      <c r="BB340" s="55"/>
      <c r="BC340" s="255"/>
      <c r="BD340" s="255"/>
    </row>
    <row r="341" spans="1:56" ht="19.5" customHeight="1" x14ac:dyDescent="0.2">
      <c r="A341" s="140"/>
      <c r="B341" s="138"/>
      <c r="C341" s="55"/>
      <c r="D341" s="137"/>
      <c r="E341" s="137"/>
      <c r="F341" s="137"/>
      <c r="G341" s="137"/>
      <c r="H341" s="137"/>
      <c r="I341" s="137"/>
      <c r="J341" s="137"/>
      <c r="K341" s="137"/>
      <c r="L341" s="137"/>
      <c r="M341" s="137"/>
      <c r="N341" s="137"/>
      <c r="O341" s="137"/>
      <c r="P341" s="137"/>
      <c r="Q341" s="137"/>
      <c r="R341" s="137"/>
      <c r="S341" s="140"/>
      <c r="T341" s="138"/>
      <c r="U341" s="55"/>
      <c r="V341" s="137"/>
      <c r="W341" s="137"/>
      <c r="X341" s="137"/>
      <c r="Y341" s="137"/>
      <c r="Z341" s="137"/>
      <c r="AA341" s="137"/>
      <c r="AB341" s="137"/>
      <c r="AC341" s="137"/>
      <c r="AD341" s="137"/>
      <c r="AE341" s="137"/>
      <c r="AF341" s="137"/>
      <c r="AG341" s="137"/>
      <c r="AH341" s="137"/>
      <c r="AI341" s="137"/>
      <c r="AJ341" s="55"/>
      <c r="AK341" s="140"/>
      <c r="AL341" s="138"/>
      <c r="AM341" s="55"/>
      <c r="AN341" s="137"/>
      <c r="AO341" s="137"/>
      <c r="AP341" s="137"/>
      <c r="AQ341" s="137"/>
      <c r="AR341" s="137"/>
      <c r="AS341" s="137"/>
      <c r="AT341" s="137"/>
      <c r="AU341" s="137"/>
      <c r="AV341" s="137"/>
      <c r="AW341" s="137"/>
      <c r="AX341" s="137"/>
      <c r="AY341" s="137"/>
      <c r="AZ341" s="137"/>
      <c r="BA341" s="137"/>
      <c r="BB341" s="55"/>
      <c r="BC341" s="255"/>
      <c r="BD341" s="255"/>
    </row>
    <row r="342" spans="1:56" ht="19.5" customHeight="1" x14ac:dyDescent="0.2">
      <c r="A342" s="140"/>
      <c r="B342" s="138"/>
      <c r="C342" s="55"/>
      <c r="D342" s="137"/>
      <c r="E342" s="137"/>
      <c r="F342" s="137"/>
      <c r="G342" s="137"/>
      <c r="H342" s="137"/>
      <c r="I342" s="137"/>
      <c r="J342" s="137"/>
      <c r="K342" s="137"/>
      <c r="L342" s="137"/>
      <c r="M342" s="137"/>
      <c r="N342" s="137"/>
      <c r="O342" s="137"/>
      <c r="P342" s="137"/>
      <c r="Q342" s="137"/>
      <c r="R342" s="137"/>
      <c r="S342" s="140"/>
      <c r="T342" s="138"/>
      <c r="U342" s="55"/>
      <c r="V342" s="137"/>
      <c r="W342" s="137"/>
      <c r="X342" s="137"/>
      <c r="Y342" s="137"/>
      <c r="Z342" s="137"/>
      <c r="AA342" s="137"/>
      <c r="AB342" s="137"/>
      <c r="AC342" s="137"/>
      <c r="AD342" s="137"/>
      <c r="AE342" s="137"/>
      <c r="AF342" s="137"/>
      <c r="AG342" s="137"/>
      <c r="AH342" s="137"/>
      <c r="AI342" s="137"/>
      <c r="AJ342" s="55"/>
      <c r="AK342" s="140"/>
      <c r="AL342" s="138"/>
      <c r="AM342" s="55"/>
      <c r="AN342" s="137"/>
      <c r="AO342" s="137"/>
      <c r="AP342" s="137"/>
      <c r="AQ342" s="137"/>
      <c r="AR342" s="137"/>
      <c r="AS342" s="137"/>
      <c r="AT342" s="137"/>
      <c r="AU342" s="137"/>
      <c r="AV342" s="137"/>
      <c r="AW342" s="137"/>
      <c r="AX342" s="137"/>
      <c r="AY342" s="137"/>
      <c r="AZ342" s="137"/>
      <c r="BA342" s="137"/>
      <c r="BB342" s="55"/>
      <c r="BC342" s="255"/>
      <c r="BD342" s="255"/>
    </row>
    <row r="343" spans="1:56" ht="19.5" customHeight="1" x14ac:dyDescent="0.2">
      <c r="A343" s="140"/>
      <c r="B343" s="138"/>
      <c r="C343" s="55"/>
      <c r="D343" s="137"/>
      <c r="E343" s="137"/>
      <c r="F343" s="137"/>
      <c r="G343" s="137"/>
      <c r="H343" s="137"/>
      <c r="I343" s="137"/>
      <c r="J343" s="137"/>
      <c r="K343" s="137"/>
      <c r="L343" s="137"/>
      <c r="M343" s="137"/>
      <c r="N343" s="137"/>
      <c r="O343" s="137"/>
      <c r="P343" s="137"/>
      <c r="Q343" s="137"/>
      <c r="R343" s="137"/>
      <c r="S343" s="140"/>
      <c r="T343" s="138"/>
      <c r="U343" s="55"/>
      <c r="V343" s="137"/>
      <c r="W343" s="137"/>
      <c r="X343" s="137"/>
      <c r="Y343" s="137"/>
      <c r="Z343" s="137"/>
      <c r="AA343" s="137"/>
      <c r="AB343" s="137"/>
      <c r="AC343" s="137"/>
      <c r="AD343" s="137"/>
      <c r="AE343" s="137"/>
      <c r="AF343" s="137"/>
      <c r="AG343" s="137"/>
      <c r="AH343" s="137"/>
      <c r="AI343" s="137"/>
      <c r="AJ343" s="55"/>
      <c r="AK343" s="140"/>
      <c r="AL343" s="138"/>
      <c r="AM343" s="55"/>
      <c r="AN343" s="137"/>
      <c r="AO343" s="137"/>
      <c r="AP343" s="137"/>
      <c r="AQ343" s="137"/>
      <c r="AR343" s="137"/>
      <c r="AS343" s="137"/>
      <c r="AT343" s="137"/>
      <c r="AU343" s="137"/>
      <c r="AV343" s="137"/>
      <c r="AW343" s="137"/>
      <c r="AX343" s="137"/>
      <c r="AY343" s="137"/>
      <c r="AZ343" s="137"/>
      <c r="BA343" s="137"/>
      <c r="BB343" s="55"/>
      <c r="BC343" s="255"/>
      <c r="BD343" s="255"/>
    </row>
    <row r="344" spans="1:56" ht="19.5" customHeight="1" x14ac:dyDescent="0.2">
      <c r="A344" s="140"/>
      <c r="B344" s="138"/>
      <c r="C344" s="55"/>
      <c r="D344" s="137"/>
      <c r="E344" s="137"/>
      <c r="F344" s="137"/>
      <c r="G344" s="137"/>
      <c r="H344" s="137"/>
      <c r="I344" s="137"/>
      <c r="J344" s="137"/>
      <c r="K344" s="137"/>
      <c r="L344" s="137"/>
      <c r="M344" s="137"/>
      <c r="N344" s="137"/>
      <c r="O344" s="137"/>
      <c r="P344" s="137"/>
      <c r="Q344" s="137"/>
      <c r="R344" s="137"/>
      <c r="S344" s="140"/>
      <c r="T344" s="138"/>
      <c r="U344" s="55"/>
      <c r="V344" s="137"/>
      <c r="W344" s="137"/>
      <c r="X344" s="137"/>
      <c r="Y344" s="137"/>
      <c r="Z344" s="137"/>
      <c r="AA344" s="137"/>
      <c r="AB344" s="137"/>
      <c r="AC344" s="137"/>
      <c r="AD344" s="137"/>
      <c r="AE344" s="137"/>
      <c r="AF344" s="137"/>
      <c r="AG344" s="137"/>
      <c r="AH344" s="137"/>
      <c r="AI344" s="137"/>
      <c r="AJ344" s="55"/>
      <c r="AK344" s="140"/>
      <c r="AL344" s="138"/>
      <c r="AM344" s="55"/>
      <c r="AN344" s="137"/>
      <c r="AO344" s="137"/>
      <c r="AP344" s="137"/>
      <c r="AQ344" s="137"/>
      <c r="AR344" s="137"/>
      <c r="AS344" s="137"/>
      <c r="AT344" s="137"/>
      <c r="AU344" s="137"/>
      <c r="AV344" s="137"/>
      <c r="AW344" s="137"/>
      <c r="AX344" s="137"/>
      <c r="AY344" s="137"/>
      <c r="AZ344" s="137"/>
      <c r="BA344" s="137"/>
      <c r="BB344" s="55"/>
      <c r="BC344" s="255"/>
      <c r="BD344" s="255"/>
    </row>
    <row r="345" spans="1:56" ht="19.5" customHeight="1" x14ac:dyDescent="0.2">
      <c r="A345" s="140"/>
      <c r="B345" s="138"/>
      <c r="C345" s="55"/>
      <c r="D345" s="137"/>
      <c r="E345" s="137"/>
      <c r="F345" s="137"/>
      <c r="G345" s="137"/>
      <c r="H345" s="137"/>
      <c r="I345" s="137"/>
      <c r="J345" s="137"/>
      <c r="K345" s="137"/>
      <c r="L345" s="137"/>
      <c r="M345" s="137"/>
      <c r="N345" s="137"/>
      <c r="O345" s="137"/>
      <c r="P345" s="137"/>
      <c r="Q345" s="137"/>
      <c r="R345" s="137"/>
      <c r="S345" s="140"/>
      <c r="T345" s="138"/>
      <c r="U345" s="55"/>
      <c r="V345" s="137"/>
      <c r="W345" s="137"/>
      <c r="X345" s="137"/>
      <c r="Y345" s="137"/>
      <c r="Z345" s="137"/>
      <c r="AA345" s="137"/>
      <c r="AB345" s="137"/>
      <c r="AC345" s="137"/>
      <c r="AD345" s="137"/>
      <c r="AE345" s="137"/>
      <c r="AF345" s="137"/>
      <c r="AG345" s="137"/>
      <c r="AH345" s="137"/>
      <c r="AI345" s="137"/>
      <c r="AJ345" s="55"/>
      <c r="AK345" s="140"/>
      <c r="AL345" s="138"/>
      <c r="AM345" s="55"/>
      <c r="AN345" s="137"/>
      <c r="AO345" s="137"/>
      <c r="AP345" s="137"/>
      <c r="AQ345" s="137"/>
      <c r="AR345" s="137"/>
      <c r="AS345" s="137"/>
      <c r="AT345" s="137"/>
      <c r="AU345" s="137"/>
      <c r="AV345" s="137"/>
      <c r="AW345" s="137"/>
      <c r="AX345" s="137"/>
      <c r="AY345" s="137"/>
      <c r="AZ345" s="137"/>
      <c r="BA345" s="137"/>
      <c r="BB345" s="55"/>
      <c r="BC345" s="255"/>
      <c r="BD345" s="255"/>
    </row>
    <row r="346" spans="1:56" ht="19.5" customHeight="1" x14ac:dyDescent="0.2">
      <c r="A346" s="140"/>
      <c r="B346" s="138"/>
      <c r="C346" s="55"/>
      <c r="D346" s="137"/>
      <c r="E346" s="137"/>
      <c r="F346" s="137"/>
      <c r="G346" s="137"/>
      <c r="H346" s="137"/>
      <c r="I346" s="137"/>
      <c r="J346" s="137"/>
      <c r="K346" s="137"/>
      <c r="L346" s="137"/>
      <c r="M346" s="137"/>
      <c r="N346" s="137"/>
      <c r="O346" s="137"/>
      <c r="P346" s="137"/>
      <c r="Q346" s="137"/>
      <c r="R346" s="137"/>
      <c r="S346" s="140"/>
      <c r="T346" s="138"/>
      <c r="U346" s="55"/>
      <c r="V346" s="137"/>
      <c r="W346" s="137"/>
      <c r="X346" s="137"/>
      <c r="Y346" s="137"/>
      <c r="Z346" s="137"/>
      <c r="AA346" s="137"/>
      <c r="AB346" s="137"/>
      <c r="AC346" s="137"/>
      <c r="AD346" s="137"/>
      <c r="AE346" s="137"/>
      <c r="AF346" s="137"/>
      <c r="AG346" s="137"/>
      <c r="AH346" s="137"/>
      <c r="AI346" s="137"/>
      <c r="AJ346" s="55"/>
      <c r="AK346" s="140"/>
      <c r="AL346" s="138"/>
      <c r="AM346" s="55"/>
      <c r="AN346" s="137"/>
      <c r="AO346" s="137"/>
      <c r="AP346" s="137"/>
      <c r="AQ346" s="137"/>
      <c r="AR346" s="137"/>
      <c r="AS346" s="137"/>
      <c r="AT346" s="137"/>
      <c r="AU346" s="137"/>
      <c r="AV346" s="137"/>
      <c r="AW346" s="137"/>
      <c r="AX346" s="137"/>
      <c r="AY346" s="137"/>
      <c r="AZ346" s="137"/>
      <c r="BA346" s="137"/>
      <c r="BB346" s="55"/>
      <c r="BC346" s="255"/>
      <c r="BD346" s="255"/>
    </row>
    <row r="347" spans="1:56" ht="19.5" customHeight="1" x14ac:dyDescent="0.2">
      <c r="A347" s="140"/>
      <c r="B347" s="138"/>
      <c r="C347" s="55"/>
      <c r="D347" s="137"/>
      <c r="E347" s="137"/>
      <c r="F347" s="137"/>
      <c r="G347" s="137"/>
      <c r="H347" s="137"/>
      <c r="I347" s="137"/>
      <c r="J347" s="137"/>
      <c r="K347" s="137"/>
      <c r="L347" s="137"/>
      <c r="M347" s="137"/>
      <c r="N347" s="137"/>
      <c r="O347" s="137"/>
      <c r="P347" s="137"/>
      <c r="Q347" s="137"/>
      <c r="R347" s="137"/>
      <c r="S347" s="140"/>
      <c r="T347" s="138"/>
      <c r="U347" s="55"/>
      <c r="V347" s="137"/>
      <c r="W347" s="137"/>
      <c r="X347" s="137"/>
      <c r="Y347" s="137"/>
      <c r="Z347" s="137"/>
      <c r="AA347" s="137"/>
      <c r="AB347" s="137"/>
      <c r="AC347" s="137"/>
      <c r="AD347" s="137"/>
      <c r="AE347" s="137"/>
      <c r="AF347" s="137"/>
      <c r="AG347" s="137"/>
      <c r="AH347" s="137"/>
      <c r="AI347" s="137"/>
      <c r="AJ347" s="55"/>
      <c r="AK347" s="140"/>
      <c r="AL347" s="138"/>
      <c r="AM347" s="55"/>
      <c r="AN347" s="137"/>
      <c r="AO347" s="137"/>
      <c r="AP347" s="137"/>
      <c r="AQ347" s="137"/>
      <c r="AR347" s="137"/>
      <c r="AS347" s="137"/>
      <c r="AT347" s="137"/>
      <c r="AU347" s="137"/>
      <c r="AV347" s="137"/>
      <c r="AW347" s="137"/>
      <c r="AX347" s="137"/>
      <c r="AY347" s="137"/>
      <c r="AZ347" s="137"/>
      <c r="BA347" s="137"/>
      <c r="BB347" s="55"/>
      <c r="BC347" s="255"/>
      <c r="BD347" s="255"/>
    </row>
    <row r="348" spans="1:56" ht="19.5" customHeight="1" x14ac:dyDescent="0.2">
      <c r="A348" s="140"/>
      <c r="B348" s="138"/>
      <c r="C348" s="55"/>
      <c r="D348" s="137"/>
      <c r="E348" s="137"/>
      <c r="F348" s="137"/>
      <c r="G348" s="137"/>
      <c r="H348" s="137"/>
      <c r="I348" s="137"/>
      <c r="J348" s="137"/>
      <c r="K348" s="137"/>
      <c r="L348" s="137"/>
      <c r="M348" s="137"/>
      <c r="N348" s="137"/>
      <c r="O348" s="137"/>
      <c r="P348" s="137"/>
      <c r="Q348" s="137"/>
      <c r="R348" s="137"/>
      <c r="S348" s="140"/>
      <c r="T348" s="138"/>
      <c r="U348" s="55"/>
      <c r="V348" s="137"/>
      <c r="W348" s="137"/>
      <c r="X348" s="137"/>
      <c r="Y348" s="137"/>
      <c r="Z348" s="137"/>
      <c r="AA348" s="137"/>
      <c r="AB348" s="137"/>
      <c r="AC348" s="137"/>
      <c r="AD348" s="137"/>
      <c r="AE348" s="137"/>
      <c r="AF348" s="137"/>
      <c r="AG348" s="137"/>
      <c r="AH348" s="137"/>
      <c r="AI348" s="137"/>
      <c r="AJ348" s="55"/>
      <c r="AK348" s="140"/>
      <c r="AL348" s="138"/>
      <c r="AM348" s="55"/>
      <c r="AN348" s="137"/>
      <c r="AO348" s="137"/>
      <c r="AP348" s="137"/>
      <c r="AQ348" s="137"/>
      <c r="AR348" s="137"/>
      <c r="AS348" s="137"/>
      <c r="AT348" s="137"/>
      <c r="AU348" s="137"/>
      <c r="AV348" s="137"/>
      <c r="AW348" s="137"/>
      <c r="AX348" s="137"/>
      <c r="AY348" s="137"/>
      <c r="AZ348" s="137"/>
      <c r="BA348" s="137"/>
      <c r="BB348" s="55"/>
      <c r="BC348" s="255"/>
      <c r="BD348" s="255"/>
    </row>
    <row r="349" spans="1:56" ht="19.5" customHeight="1" x14ac:dyDescent="0.2">
      <c r="A349" s="140"/>
      <c r="B349" s="138"/>
      <c r="C349" s="55"/>
      <c r="D349" s="137"/>
      <c r="E349" s="137"/>
      <c r="F349" s="137"/>
      <c r="G349" s="137"/>
      <c r="H349" s="137"/>
      <c r="I349" s="137"/>
      <c r="J349" s="137"/>
      <c r="K349" s="137"/>
      <c r="L349" s="137"/>
      <c r="M349" s="137"/>
      <c r="N349" s="137"/>
      <c r="O349" s="137"/>
      <c r="P349" s="137"/>
      <c r="Q349" s="137"/>
      <c r="R349" s="137"/>
      <c r="S349" s="140"/>
      <c r="T349" s="138"/>
      <c r="U349" s="55"/>
      <c r="V349" s="137"/>
      <c r="W349" s="137"/>
      <c r="X349" s="137"/>
      <c r="Y349" s="137"/>
      <c r="Z349" s="137"/>
      <c r="AA349" s="137"/>
      <c r="AB349" s="137"/>
      <c r="AC349" s="137"/>
      <c r="AD349" s="137"/>
      <c r="AE349" s="137"/>
      <c r="AF349" s="137"/>
      <c r="AG349" s="137"/>
      <c r="AH349" s="137"/>
      <c r="AI349" s="137"/>
      <c r="AJ349" s="55"/>
      <c r="AK349" s="140"/>
      <c r="AL349" s="138"/>
      <c r="AM349" s="55"/>
      <c r="AN349" s="137"/>
      <c r="AO349" s="137"/>
      <c r="AP349" s="137"/>
      <c r="AQ349" s="137"/>
      <c r="AR349" s="137"/>
      <c r="AS349" s="137"/>
      <c r="AT349" s="137"/>
      <c r="AU349" s="137"/>
      <c r="AV349" s="137"/>
      <c r="AW349" s="137"/>
      <c r="AX349" s="137"/>
      <c r="AY349" s="137"/>
      <c r="AZ349" s="137"/>
      <c r="BA349" s="137"/>
      <c r="BB349" s="55"/>
      <c r="BC349" s="255"/>
      <c r="BD349" s="255"/>
    </row>
    <row r="350" spans="1:56" ht="19.5" customHeight="1" x14ac:dyDescent="0.2">
      <c r="A350" s="140"/>
      <c r="B350" s="138"/>
      <c r="C350" s="55"/>
      <c r="D350" s="137"/>
      <c r="E350" s="137"/>
      <c r="F350" s="137"/>
      <c r="G350" s="137"/>
      <c r="H350" s="137"/>
      <c r="I350" s="137"/>
      <c r="J350" s="137"/>
      <c r="K350" s="137"/>
      <c r="L350" s="137"/>
      <c r="M350" s="137"/>
      <c r="N350" s="137"/>
      <c r="O350" s="137"/>
      <c r="P350" s="137"/>
      <c r="Q350" s="137"/>
      <c r="R350" s="137"/>
      <c r="S350" s="140"/>
      <c r="T350" s="138"/>
      <c r="U350" s="55"/>
      <c r="V350" s="137"/>
      <c r="W350" s="137"/>
      <c r="X350" s="137"/>
      <c r="Y350" s="137"/>
      <c r="Z350" s="137"/>
      <c r="AA350" s="137"/>
      <c r="AB350" s="137"/>
      <c r="AC350" s="137"/>
      <c r="AD350" s="137"/>
      <c r="AE350" s="137"/>
      <c r="AF350" s="137"/>
      <c r="AG350" s="137"/>
      <c r="AH350" s="137"/>
      <c r="AI350" s="137"/>
      <c r="AJ350" s="55"/>
      <c r="AK350" s="140"/>
      <c r="AL350" s="138"/>
      <c r="AM350" s="55"/>
      <c r="AN350" s="137"/>
      <c r="AO350" s="137"/>
      <c r="AP350" s="137"/>
      <c r="AQ350" s="137"/>
      <c r="AR350" s="137"/>
      <c r="AS350" s="137"/>
      <c r="AT350" s="137"/>
      <c r="AU350" s="137"/>
      <c r="AV350" s="137"/>
      <c r="AW350" s="137"/>
      <c r="AX350" s="137"/>
      <c r="AY350" s="137"/>
      <c r="AZ350" s="137"/>
      <c r="BA350" s="137"/>
      <c r="BB350" s="55"/>
      <c r="BC350" s="255"/>
      <c r="BD350" s="255"/>
    </row>
    <row r="351" spans="1:56" ht="19.5" customHeight="1" x14ac:dyDescent="0.2">
      <c r="A351" s="140"/>
      <c r="B351" s="138"/>
      <c r="C351" s="55"/>
      <c r="D351" s="137"/>
      <c r="E351" s="137"/>
      <c r="F351" s="137"/>
      <c r="G351" s="137"/>
      <c r="H351" s="137"/>
      <c r="I351" s="137"/>
      <c r="J351" s="137"/>
      <c r="K351" s="137"/>
      <c r="L351" s="137"/>
      <c r="M351" s="137"/>
      <c r="N351" s="137"/>
      <c r="O351" s="137"/>
      <c r="P351" s="137"/>
      <c r="Q351" s="137"/>
      <c r="R351" s="137"/>
      <c r="S351" s="140"/>
      <c r="T351" s="138"/>
      <c r="U351" s="55"/>
      <c r="V351" s="137"/>
      <c r="W351" s="137"/>
      <c r="X351" s="137"/>
      <c r="Y351" s="137"/>
      <c r="Z351" s="137"/>
      <c r="AA351" s="137"/>
      <c r="AB351" s="137"/>
      <c r="AC351" s="137"/>
      <c r="AD351" s="137"/>
      <c r="AE351" s="137"/>
      <c r="AF351" s="137"/>
      <c r="AG351" s="137"/>
      <c r="AH351" s="137"/>
      <c r="AI351" s="137"/>
      <c r="AJ351" s="55"/>
      <c r="AK351" s="140"/>
      <c r="AL351" s="138"/>
      <c r="AM351" s="55"/>
      <c r="AN351" s="137"/>
      <c r="AO351" s="137"/>
      <c r="AP351" s="137"/>
      <c r="AQ351" s="137"/>
      <c r="AR351" s="137"/>
      <c r="AS351" s="137"/>
      <c r="AT351" s="137"/>
      <c r="AU351" s="137"/>
      <c r="AV351" s="137"/>
      <c r="AW351" s="137"/>
      <c r="AX351" s="137"/>
      <c r="AY351" s="137"/>
      <c r="AZ351" s="137"/>
      <c r="BA351" s="137"/>
      <c r="BB351" s="55"/>
      <c r="BC351" s="255"/>
      <c r="BD351" s="255"/>
    </row>
    <row r="352" spans="1:56" ht="19.5" customHeight="1" x14ac:dyDescent="0.2">
      <c r="A352" s="140"/>
      <c r="B352" s="138"/>
      <c r="C352" s="55"/>
      <c r="D352" s="137"/>
      <c r="E352" s="137"/>
      <c r="F352" s="137"/>
      <c r="G352" s="137"/>
      <c r="H352" s="137"/>
      <c r="I352" s="137"/>
      <c r="J352" s="137"/>
      <c r="K352" s="137"/>
      <c r="L352" s="137"/>
      <c r="M352" s="137"/>
      <c r="N352" s="137"/>
      <c r="O352" s="137"/>
      <c r="P352" s="137"/>
      <c r="Q352" s="137"/>
      <c r="R352" s="137"/>
      <c r="S352" s="140"/>
      <c r="T352" s="138"/>
      <c r="U352" s="55"/>
      <c r="V352" s="137"/>
      <c r="W352" s="137"/>
      <c r="X352" s="137"/>
      <c r="Y352" s="137"/>
      <c r="Z352" s="137"/>
      <c r="AA352" s="137"/>
      <c r="AB352" s="137"/>
      <c r="AC352" s="137"/>
      <c r="AD352" s="137"/>
      <c r="AE352" s="137"/>
      <c r="AF352" s="137"/>
      <c r="AG352" s="137"/>
      <c r="AH352" s="137"/>
      <c r="AI352" s="137"/>
      <c r="AJ352" s="55"/>
      <c r="AK352" s="140"/>
      <c r="AL352" s="138"/>
      <c r="AM352" s="55"/>
      <c r="AN352" s="137"/>
      <c r="AO352" s="137"/>
      <c r="AP352" s="137"/>
      <c r="AQ352" s="137"/>
      <c r="AR352" s="137"/>
      <c r="AS352" s="137"/>
      <c r="AT352" s="137"/>
      <c r="AU352" s="137"/>
      <c r="AV352" s="137"/>
      <c r="AW352" s="137"/>
      <c r="AX352" s="137"/>
      <c r="AY352" s="137"/>
      <c r="AZ352" s="137"/>
      <c r="BA352" s="137"/>
      <c r="BB352" s="55"/>
      <c r="BC352" s="255"/>
      <c r="BD352" s="255"/>
    </row>
    <row r="353" spans="1:56" ht="19.5" customHeight="1" x14ac:dyDescent="0.2">
      <c r="A353" s="140"/>
      <c r="B353" s="138"/>
      <c r="C353" s="55"/>
      <c r="D353" s="137"/>
      <c r="E353" s="137"/>
      <c r="F353" s="137"/>
      <c r="G353" s="137"/>
      <c r="H353" s="137"/>
      <c r="I353" s="137"/>
      <c r="J353" s="137"/>
      <c r="K353" s="137"/>
      <c r="L353" s="137"/>
      <c r="M353" s="137"/>
      <c r="N353" s="137"/>
      <c r="O353" s="137"/>
      <c r="P353" s="137"/>
      <c r="Q353" s="137"/>
      <c r="R353" s="137"/>
      <c r="S353" s="140"/>
      <c r="T353" s="138"/>
      <c r="U353" s="55"/>
      <c r="V353" s="137"/>
      <c r="W353" s="137"/>
      <c r="X353" s="137"/>
      <c r="Y353" s="137"/>
      <c r="Z353" s="137"/>
      <c r="AA353" s="137"/>
      <c r="AB353" s="137"/>
      <c r="AC353" s="137"/>
      <c r="AD353" s="137"/>
      <c r="AE353" s="137"/>
      <c r="AF353" s="137"/>
      <c r="AG353" s="137"/>
      <c r="AH353" s="137"/>
      <c r="AI353" s="137"/>
      <c r="AJ353" s="55"/>
      <c r="AK353" s="140"/>
      <c r="AL353" s="138"/>
      <c r="AM353" s="55"/>
      <c r="AN353" s="137"/>
      <c r="AO353" s="137"/>
      <c r="AP353" s="137"/>
      <c r="AQ353" s="137"/>
      <c r="AR353" s="137"/>
      <c r="AS353" s="137"/>
      <c r="AT353" s="137"/>
      <c r="AU353" s="137"/>
      <c r="AV353" s="137"/>
      <c r="AW353" s="137"/>
      <c r="AX353" s="137"/>
      <c r="AY353" s="137"/>
      <c r="AZ353" s="137"/>
      <c r="BA353" s="137"/>
      <c r="BB353" s="55"/>
      <c r="BC353" s="255"/>
      <c r="BD353" s="255"/>
    </row>
    <row r="354" spans="1:56" ht="19.5" customHeight="1" x14ac:dyDescent="0.2">
      <c r="A354" s="140"/>
      <c r="B354" s="138"/>
      <c r="C354" s="55"/>
      <c r="D354" s="137"/>
      <c r="E354" s="137"/>
      <c r="F354" s="137"/>
      <c r="G354" s="137"/>
      <c r="H354" s="137"/>
      <c r="I354" s="137"/>
      <c r="J354" s="137"/>
      <c r="K354" s="137"/>
      <c r="L354" s="137"/>
      <c r="M354" s="137"/>
      <c r="N354" s="137"/>
      <c r="O354" s="137"/>
      <c r="P354" s="137"/>
      <c r="Q354" s="137"/>
      <c r="R354" s="137"/>
      <c r="S354" s="140"/>
      <c r="T354" s="138"/>
      <c r="U354" s="55"/>
      <c r="V354" s="137"/>
      <c r="W354" s="137"/>
      <c r="X354" s="137"/>
      <c r="Y354" s="137"/>
      <c r="Z354" s="137"/>
      <c r="AA354" s="137"/>
      <c r="AB354" s="137"/>
      <c r="AC354" s="137"/>
      <c r="AD354" s="137"/>
      <c r="AE354" s="137"/>
      <c r="AF354" s="137"/>
      <c r="AG354" s="137"/>
      <c r="AH354" s="137"/>
      <c r="AI354" s="137"/>
      <c r="AJ354" s="55"/>
      <c r="AK354" s="140"/>
      <c r="AL354" s="138"/>
      <c r="AM354" s="55"/>
      <c r="AN354" s="137"/>
      <c r="AO354" s="137"/>
      <c r="AP354" s="137"/>
      <c r="AQ354" s="137"/>
      <c r="AR354" s="137"/>
      <c r="AS354" s="137"/>
      <c r="AT354" s="137"/>
      <c r="AU354" s="137"/>
      <c r="AV354" s="137"/>
      <c r="AW354" s="137"/>
      <c r="AX354" s="137"/>
      <c r="AY354" s="137"/>
      <c r="AZ354" s="137"/>
      <c r="BA354" s="137"/>
      <c r="BB354" s="55"/>
      <c r="BC354" s="255"/>
      <c r="BD354" s="255"/>
    </row>
    <row r="355" spans="1:56" ht="19.5" customHeight="1" x14ac:dyDescent="0.2">
      <c r="A355" s="140"/>
      <c r="B355" s="138"/>
      <c r="C355" s="55"/>
      <c r="D355" s="137"/>
      <c r="E355" s="137"/>
      <c r="F355" s="137"/>
      <c r="G355" s="137"/>
      <c r="H355" s="137"/>
      <c r="I355" s="137"/>
      <c r="J355" s="137"/>
      <c r="K355" s="137"/>
      <c r="L355" s="137"/>
      <c r="M355" s="137"/>
      <c r="N355" s="137"/>
      <c r="O355" s="137"/>
      <c r="P355" s="137"/>
      <c r="Q355" s="137"/>
      <c r="R355" s="137"/>
      <c r="S355" s="140"/>
      <c r="T355" s="138"/>
      <c r="U355" s="55"/>
      <c r="V355" s="137"/>
      <c r="W355" s="137"/>
      <c r="X355" s="137"/>
      <c r="Y355" s="137"/>
      <c r="Z355" s="137"/>
      <c r="AA355" s="137"/>
      <c r="AB355" s="137"/>
      <c r="AC355" s="137"/>
      <c r="AD355" s="137"/>
      <c r="AE355" s="137"/>
      <c r="AF355" s="137"/>
      <c r="AG355" s="137"/>
      <c r="AH355" s="137"/>
      <c r="AI355" s="137"/>
      <c r="AJ355" s="55"/>
      <c r="AK355" s="140"/>
      <c r="AL355" s="138"/>
      <c r="AM355" s="55"/>
      <c r="AN355" s="137"/>
      <c r="AO355" s="137"/>
      <c r="AP355" s="137"/>
      <c r="AQ355" s="137"/>
      <c r="AR355" s="137"/>
      <c r="AS355" s="137"/>
      <c r="AT355" s="137"/>
      <c r="AU355" s="137"/>
      <c r="AV355" s="137"/>
      <c r="AW355" s="137"/>
      <c r="AX355" s="137"/>
      <c r="AY355" s="137"/>
      <c r="AZ355" s="137"/>
      <c r="BA355" s="137"/>
      <c r="BB355" s="55"/>
      <c r="BC355" s="255"/>
      <c r="BD355" s="255"/>
    </row>
    <row r="356" spans="1:56" ht="19.5" customHeight="1" x14ac:dyDescent="0.2">
      <c r="A356" s="140"/>
      <c r="B356" s="138"/>
      <c r="C356" s="55"/>
      <c r="D356" s="137"/>
      <c r="E356" s="137"/>
      <c r="F356" s="137"/>
      <c r="G356" s="137"/>
      <c r="H356" s="137"/>
      <c r="I356" s="137"/>
      <c r="J356" s="137"/>
      <c r="K356" s="137"/>
      <c r="L356" s="137"/>
      <c r="M356" s="137"/>
      <c r="N356" s="137"/>
      <c r="O356" s="137"/>
      <c r="P356" s="137"/>
      <c r="Q356" s="137"/>
      <c r="R356" s="137"/>
      <c r="S356" s="140"/>
      <c r="T356" s="138"/>
      <c r="U356" s="55"/>
      <c r="V356" s="137"/>
      <c r="W356" s="137"/>
      <c r="X356" s="137"/>
      <c r="Y356" s="137"/>
      <c r="Z356" s="137"/>
      <c r="AA356" s="137"/>
      <c r="AB356" s="137"/>
      <c r="AC356" s="137"/>
      <c r="AD356" s="137"/>
      <c r="AE356" s="137"/>
      <c r="AF356" s="137"/>
      <c r="AG356" s="137"/>
      <c r="AH356" s="137"/>
      <c r="AI356" s="137"/>
      <c r="AJ356" s="55"/>
      <c r="AK356" s="140"/>
      <c r="AL356" s="138"/>
      <c r="AM356" s="55"/>
      <c r="AN356" s="137"/>
      <c r="AO356" s="137"/>
      <c r="AP356" s="137"/>
      <c r="AQ356" s="137"/>
      <c r="AR356" s="137"/>
      <c r="AS356" s="137"/>
      <c r="AT356" s="137"/>
      <c r="AU356" s="137"/>
      <c r="AV356" s="137"/>
      <c r="AW356" s="137"/>
      <c r="AX356" s="137"/>
      <c r="AY356" s="137"/>
      <c r="AZ356" s="137"/>
      <c r="BA356" s="137"/>
      <c r="BB356" s="55"/>
      <c r="BC356" s="255"/>
      <c r="BD356" s="255"/>
    </row>
    <row r="357" spans="1:56" ht="19.5" customHeight="1" x14ac:dyDescent="0.2">
      <c r="A357" s="140"/>
      <c r="B357" s="138"/>
      <c r="C357" s="55"/>
      <c r="D357" s="137"/>
      <c r="E357" s="137"/>
      <c r="F357" s="137"/>
      <c r="G357" s="137"/>
      <c r="H357" s="137"/>
      <c r="I357" s="137"/>
      <c r="J357" s="137"/>
      <c r="K357" s="137"/>
      <c r="L357" s="137"/>
      <c r="M357" s="137"/>
      <c r="N357" s="137"/>
      <c r="O357" s="137"/>
      <c r="P357" s="137"/>
      <c r="Q357" s="137"/>
      <c r="R357" s="137"/>
      <c r="S357" s="140"/>
      <c r="T357" s="138"/>
      <c r="U357" s="55"/>
      <c r="V357" s="137"/>
      <c r="W357" s="137"/>
      <c r="X357" s="137"/>
      <c r="Y357" s="137"/>
      <c r="Z357" s="137"/>
      <c r="AA357" s="137"/>
      <c r="AB357" s="137"/>
      <c r="AC357" s="137"/>
      <c r="AD357" s="137"/>
      <c r="AE357" s="137"/>
      <c r="AF357" s="137"/>
      <c r="AG357" s="137"/>
      <c r="AH357" s="137"/>
      <c r="AI357" s="137"/>
      <c r="AJ357" s="55"/>
      <c r="AK357" s="140"/>
      <c r="AL357" s="138"/>
      <c r="AM357" s="55"/>
      <c r="AN357" s="137"/>
      <c r="AO357" s="137"/>
      <c r="AP357" s="137"/>
      <c r="AQ357" s="137"/>
      <c r="AR357" s="137"/>
      <c r="AS357" s="137"/>
      <c r="AT357" s="137"/>
      <c r="AU357" s="137"/>
      <c r="AV357" s="137"/>
      <c r="AW357" s="137"/>
      <c r="AX357" s="137"/>
      <c r="AY357" s="137"/>
      <c r="AZ357" s="137"/>
      <c r="BA357" s="137"/>
      <c r="BB357" s="55"/>
      <c r="BC357" s="255"/>
      <c r="BD357" s="255"/>
    </row>
    <row r="358" spans="1:56" ht="19.5" customHeight="1" x14ac:dyDescent="0.2">
      <c r="A358" s="140"/>
      <c r="B358" s="138"/>
      <c r="C358" s="55"/>
      <c r="D358" s="137"/>
      <c r="E358" s="137"/>
      <c r="F358" s="137"/>
      <c r="G358" s="137"/>
      <c r="H358" s="137"/>
      <c r="I358" s="137"/>
      <c r="J358" s="137"/>
      <c r="K358" s="137"/>
      <c r="L358" s="137"/>
      <c r="M358" s="137"/>
      <c r="N358" s="137"/>
      <c r="O358" s="137"/>
      <c r="P358" s="137"/>
      <c r="Q358" s="137"/>
      <c r="R358" s="137"/>
      <c r="S358" s="140"/>
      <c r="T358" s="138"/>
      <c r="U358" s="55"/>
      <c r="V358" s="137"/>
      <c r="W358" s="137"/>
      <c r="X358" s="137"/>
      <c r="Y358" s="137"/>
      <c r="Z358" s="137"/>
      <c r="AA358" s="137"/>
      <c r="AB358" s="137"/>
      <c r="AC358" s="137"/>
      <c r="AD358" s="137"/>
      <c r="AE358" s="137"/>
      <c r="AF358" s="137"/>
      <c r="AG358" s="137"/>
      <c r="AH358" s="137"/>
      <c r="AI358" s="137"/>
      <c r="AJ358" s="55"/>
      <c r="AK358" s="140"/>
      <c r="AL358" s="138"/>
      <c r="AM358" s="55"/>
      <c r="AN358" s="137"/>
      <c r="AO358" s="137"/>
      <c r="AP358" s="137"/>
      <c r="AQ358" s="137"/>
      <c r="AR358" s="137"/>
      <c r="AS358" s="137"/>
      <c r="AT358" s="137"/>
      <c r="AU358" s="137"/>
      <c r="AV358" s="137"/>
      <c r="AW358" s="137"/>
      <c r="AX358" s="137"/>
      <c r="AY358" s="137"/>
      <c r="AZ358" s="137"/>
      <c r="BA358" s="137"/>
      <c r="BB358" s="55"/>
      <c r="BC358" s="255"/>
      <c r="BD358" s="255"/>
    </row>
    <row r="359" spans="1:56" ht="19.5" customHeight="1" x14ac:dyDescent="0.2">
      <c r="A359" s="140"/>
      <c r="B359" s="138"/>
      <c r="C359" s="55"/>
      <c r="D359" s="137"/>
      <c r="E359" s="137"/>
      <c r="F359" s="137"/>
      <c r="G359" s="137"/>
      <c r="H359" s="137"/>
      <c r="I359" s="137"/>
      <c r="J359" s="137"/>
      <c r="K359" s="137"/>
      <c r="L359" s="137"/>
      <c r="M359" s="137"/>
      <c r="N359" s="137"/>
      <c r="O359" s="137"/>
      <c r="P359" s="137"/>
      <c r="Q359" s="137"/>
      <c r="R359" s="137"/>
      <c r="S359" s="140"/>
      <c r="T359" s="138"/>
      <c r="U359" s="55"/>
      <c r="V359" s="137"/>
      <c r="W359" s="137"/>
      <c r="X359" s="137"/>
      <c r="Y359" s="137"/>
      <c r="Z359" s="137"/>
      <c r="AA359" s="137"/>
      <c r="AB359" s="137"/>
      <c r="AC359" s="137"/>
      <c r="AD359" s="137"/>
      <c r="AE359" s="137"/>
      <c r="AF359" s="137"/>
      <c r="AG359" s="137"/>
      <c r="AH359" s="137"/>
      <c r="AI359" s="137"/>
      <c r="AJ359" s="55"/>
      <c r="AK359" s="140"/>
      <c r="AL359" s="138"/>
      <c r="AM359" s="55"/>
      <c r="AN359" s="137"/>
      <c r="AO359" s="137"/>
      <c r="AP359" s="137"/>
      <c r="AQ359" s="137"/>
      <c r="AR359" s="137"/>
      <c r="AS359" s="137"/>
      <c r="AT359" s="137"/>
      <c r="AU359" s="137"/>
      <c r="AV359" s="137"/>
      <c r="AW359" s="137"/>
      <c r="AX359" s="137"/>
      <c r="AY359" s="137"/>
      <c r="AZ359" s="137"/>
      <c r="BA359" s="137"/>
      <c r="BB359" s="55"/>
      <c r="BC359" s="255"/>
      <c r="BD359" s="255"/>
    </row>
    <row r="360" spans="1:56" ht="19.5" customHeight="1" x14ac:dyDescent="0.2">
      <c r="A360" s="140"/>
      <c r="B360" s="138"/>
      <c r="C360" s="55"/>
      <c r="D360" s="137"/>
      <c r="E360" s="137"/>
      <c r="F360" s="137"/>
      <c r="G360" s="137"/>
      <c r="H360" s="137"/>
      <c r="I360" s="137"/>
      <c r="J360" s="137"/>
      <c r="K360" s="137"/>
      <c r="L360" s="137"/>
      <c r="M360" s="137"/>
      <c r="N360" s="137"/>
      <c r="O360" s="137"/>
      <c r="P360" s="137"/>
      <c r="Q360" s="137"/>
      <c r="R360" s="137"/>
      <c r="S360" s="140"/>
      <c r="T360" s="138"/>
      <c r="U360" s="55"/>
      <c r="V360" s="137"/>
      <c r="W360" s="137"/>
      <c r="X360" s="137"/>
      <c r="Y360" s="137"/>
      <c r="Z360" s="137"/>
      <c r="AA360" s="137"/>
      <c r="AB360" s="137"/>
      <c r="AC360" s="137"/>
      <c r="AD360" s="137"/>
      <c r="AE360" s="137"/>
      <c r="AF360" s="137"/>
      <c r="AG360" s="137"/>
      <c r="AH360" s="137"/>
      <c r="AI360" s="137"/>
      <c r="AJ360" s="55"/>
      <c r="AK360" s="140"/>
      <c r="AL360" s="138"/>
      <c r="AM360" s="55"/>
      <c r="AN360" s="137"/>
      <c r="AO360" s="137"/>
      <c r="AP360" s="137"/>
      <c r="AQ360" s="137"/>
      <c r="AR360" s="137"/>
      <c r="AS360" s="137"/>
      <c r="AT360" s="137"/>
      <c r="AU360" s="137"/>
      <c r="AV360" s="137"/>
      <c r="AW360" s="137"/>
      <c r="AX360" s="137"/>
      <c r="AY360" s="137"/>
      <c r="AZ360" s="137"/>
      <c r="BA360" s="137"/>
      <c r="BB360" s="55"/>
      <c r="BC360" s="255"/>
      <c r="BD360" s="255"/>
    </row>
    <row r="361" spans="1:56" ht="19.5" customHeight="1" x14ac:dyDescent="0.2">
      <c r="A361" s="140"/>
      <c r="B361" s="138"/>
      <c r="C361" s="55"/>
      <c r="D361" s="137"/>
      <c r="E361" s="137"/>
      <c r="F361" s="137"/>
      <c r="G361" s="137"/>
      <c r="H361" s="137"/>
      <c r="I361" s="137"/>
      <c r="J361" s="137"/>
      <c r="K361" s="137"/>
      <c r="L361" s="137"/>
      <c r="M361" s="137"/>
      <c r="N361" s="137"/>
      <c r="O361" s="137"/>
      <c r="P361" s="137"/>
      <c r="Q361" s="137"/>
      <c r="R361" s="137"/>
      <c r="S361" s="140"/>
      <c r="T361" s="138"/>
      <c r="U361" s="55"/>
      <c r="V361" s="137"/>
      <c r="W361" s="137"/>
      <c r="X361" s="137"/>
      <c r="Y361" s="137"/>
      <c r="Z361" s="137"/>
      <c r="AA361" s="137"/>
      <c r="AB361" s="137"/>
      <c r="AC361" s="137"/>
      <c r="AD361" s="137"/>
      <c r="AE361" s="137"/>
      <c r="AF361" s="137"/>
      <c r="AG361" s="137"/>
      <c r="AH361" s="137"/>
      <c r="AI361" s="137"/>
      <c r="AJ361" s="55"/>
      <c r="AK361" s="140"/>
      <c r="AL361" s="138"/>
      <c r="AM361" s="55"/>
      <c r="AN361" s="137"/>
      <c r="AO361" s="137"/>
      <c r="AP361" s="137"/>
      <c r="AQ361" s="137"/>
      <c r="AR361" s="137"/>
      <c r="AS361" s="137"/>
      <c r="AT361" s="137"/>
      <c r="AU361" s="137"/>
      <c r="AV361" s="137"/>
      <c r="AW361" s="137"/>
      <c r="AX361" s="137"/>
      <c r="AY361" s="137"/>
      <c r="AZ361" s="137"/>
      <c r="BA361" s="137"/>
      <c r="BB361" s="55"/>
      <c r="BC361" s="255"/>
      <c r="BD361" s="255"/>
    </row>
    <row r="362" spans="1:56"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row>
  </sheetData>
  <sheetProtection algorithmName="SHA-512" hashValue="QimCCh/ucc6d4IZaFsY6vU7fXa23+xDR1F2fde9i6fafBMM8YQxwNXGMNeozpy8uOIsxuG2uqUtmMkq96E1xtw==" saltValue="2o0ODTGbE9AfiKjFPlo/dw==" spinCount="100000" sheet="1" objects="1" scenarios="1" selectLockedCells="1"/>
  <mergeCells count="1140">
    <mergeCell ref="BC354:BD354"/>
    <mergeCell ref="BC355:BD355"/>
    <mergeCell ref="BC356:BD356"/>
    <mergeCell ref="BC357:BD357"/>
    <mergeCell ref="BC358:BD358"/>
    <mergeCell ref="BC359:BD359"/>
    <mergeCell ref="BC360:BD360"/>
    <mergeCell ref="BC361:BD361"/>
    <mergeCell ref="C1:AU2"/>
    <mergeCell ref="AK3:AU3"/>
    <mergeCell ref="BC345:BD345"/>
    <mergeCell ref="BC346:BD346"/>
    <mergeCell ref="BC347:BD347"/>
    <mergeCell ref="BC348:BD348"/>
    <mergeCell ref="BC349:BD349"/>
    <mergeCell ref="BC350:BD350"/>
    <mergeCell ref="BC351:BD351"/>
    <mergeCell ref="BC352:BD352"/>
    <mergeCell ref="BC353:BD353"/>
    <mergeCell ref="BC334:BD335"/>
    <mergeCell ref="BC337:BD337"/>
    <mergeCell ref="BC338:BD338"/>
    <mergeCell ref="BC339:BD339"/>
    <mergeCell ref="BC340:BD340"/>
    <mergeCell ref="BC341:BD341"/>
    <mergeCell ref="BC342:BD342"/>
    <mergeCell ref="BC343:BD343"/>
    <mergeCell ref="BC344:BD344"/>
    <mergeCell ref="BC317:BD317"/>
    <mergeCell ref="BC318:BD318"/>
    <mergeCell ref="BC319:BD319"/>
    <mergeCell ref="BC320:BD320"/>
    <mergeCell ref="BC321:BD321"/>
    <mergeCell ref="BC322:BD322"/>
    <mergeCell ref="BC323:BD323"/>
    <mergeCell ref="BC324:BD324"/>
    <mergeCell ref="BC325:BD325"/>
    <mergeCell ref="BC308:BD308"/>
    <mergeCell ref="BC309:BD309"/>
    <mergeCell ref="BC310:BD310"/>
    <mergeCell ref="BC311:BD311"/>
    <mergeCell ref="BC312:BD312"/>
    <mergeCell ref="BC313:BD313"/>
    <mergeCell ref="BC314:BD314"/>
    <mergeCell ref="BC315:BD315"/>
    <mergeCell ref="BC316:BD316"/>
    <mergeCell ref="BC289:BD289"/>
    <mergeCell ref="BC298:BD299"/>
    <mergeCell ref="BC301:BD301"/>
    <mergeCell ref="BC302:BD302"/>
    <mergeCell ref="BC303:BD303"/>
    <mergeCell ref="BC304:BD304"/>
    <mergeCell ref="BC305:BD305"/>
    <mergeCell ref="BC306:BD306"/>
    <mergeCell ref="BC307:BD307"/>
    <mergeCell ref="BC280:BD280"/>
    <mergeCell ref="BC281:BD281"/>
    <mergeCell ref="BC282:BD282"/>
    <mergeCell ref="BC283:BD283"/>
    <mergeCell ref="BC284:BD284"/>
    <mergeCell ref="BC285:BD285"/>
    <mergeCell ref="BC286:BD286"/>
    <mergeCell ref="BC287:BD287"/>
    <mergeCell ref="BC288:BD288"/>
    <mergeCell ref="BC271:BD271"/>
    <mergeCell ref="BC272:BD272"/>
    <mergeCell ref="BC273:BD273"/>
    <mergeCell ref="BC274:BD274"/>
    <mergeCell ref="BC275:BD275"/>
    <mergeCell ref="BC276:BD276"/>
    <mergeCell ref="BC277:BD277"/>
    <mergeCell ref="BC278:BD278"/>
    <mergeCell ref="BC279:BD279"/>
    <mergeCell ref="BC252:BD252"/>
    <mergeCell ref="BC253:BD253"/>
    <mergeCell ref="BC262:BD263"/>
    <mergeCell ref="BC265:BD265"/>
    <mergeCell ref="BC266:BD266"/>
    <mergeCell ref="BC267:BD267"/>
    <mergeCell ref="BC268:BD268"/>
    <mergeCell ref="BC269:BD269"/>
    <mergeCell ref="BC270:BD270"/>
    <mergeCell ref="BC243:BD243"/>
    <mergeCell ref="BC244:BD244"/>
    <mergeCell ref="BC245:BD245"/>
    <mergeCell ref="BC246:BD246"/>
    <mergeCell ref="BC247:BD247"/>
    <mergeCell ref="BC248:BD248"/>
    <mergeCell ref="BC249:BD249"/>
    <mergeCell ref="BC250:BD250"/>
    <mergeCell ref="BC251:BD251"/>
    <mergeCell ref="BC235:BD235"/>
    <mergeCell ref="BC236:BD236"/>
    <mergeCell ref="BC237:BD237"/>
    <mergeCell ref="BC238:BD238"/>
    <mergeCell ref="BC239:BD239"/>
    <mergeCell ref="BC240:BD240"/>
    <mergeCell ref="BC241:BD241"/>
    <mergeCell ref="BC242:BD242"/>
    <mergeCell ref="BC215:BD215"/>
    <mergeCell ref="BC216:BD216"/>
    <mergeCell ref="BC217:BD217"/>
    <mergeCell ref="BC226:BD227"/>
    <mergeCell ref="BC229:BD229"/>
    <mergeCell ref="BC230:BD230"/>
    <mergeCell ref="BC231:BD231"/>
    <mergeCell ref="BC232:BD232"/>
    <mergeCell ref="BC233:BD233"/>
    <mergeCell ref="BC208:BD208"/>
    <mergeCell ref="BC209:BD209"/>
    <mergeCell ref="BC210:BD210"/>
    <mergeCell ref="BC211:BD211"/>
    <mergeCell ref="BC212:BD212"/>
    <mergeCell ref="BC213:BD213"/>
    <mergeCell ref="BC214:BD214"/>
    <mergeCell ref="BC197:BD197"/>
    <mergeCell ref="BC198:BD198"/>
    <mergeCell ref="BC199:BD199"/>
    <mergeCell ref="BC200:BD200"/>
    <mergeCell ref="BC201:BD201"/>
    <mergeCell ref="BC202:BD202"/>
    <mergeCell ref="BC203:BD203"/>
    <mergeCell ref="BC204:BD204"/>
    <mergeCell ref="BC205:BD205"/>
    <mergeCell ref="BC234:BD234"/>
    <mergeCell ref="BC181:BD181"/>
    <mergeCell ref="BC190:BD191"/>
    <mergeCell ref="BC193:BD193"/>
    <mergeCell ref="BC194:BD194"/>
    <mergeCell ref="BC195:BD195"/>
    <mergeCell ref="BC196:BD196"/>
    <mergeCell ref="BC169:BD169"/>
    <mergeCell ref="BC170:BD170"/>
    <mergeCell ref="BC171:BD171"/>
    <mergeCell ref="BC172:BD172"/>
    <mergeCell ref="BC173:BD173"/>
    <mergeCell ref="BC174:BD174"/>
    <mergeCell ref="BC175:BD175"/>
    <mergeCell ref="BC176:BD176"/>
    <mergeCell ref="BC177:BD177"/>
    <mergeCell ref="BC206:BD206"/>
    <mergeCell ref="BC207:BD207"/>
    <mergeCell ref="BC164:BD164"/>
    <mergeCell ref="BC165:BD165"/>
    <mergeCell ref="BC166:BD166"/>
    <mergeCell ref="BC167:BD167"/>
    <mergeCell ref="BC168:BD168"/>
    <mergeCell ref="BC141:BD141"/>
    <mergeCell ref="BC142:BD142"/>
    <mergeCell ref="BC143:BD143"/>
    <mergeCell ref="BC144:BD144"/>
    <mergeCell ref="BC145:BD145"/>
    <mergeCell ref="BC154:BD155"/>
    <mergeCell ref="BC157:BD157"/>
    <mergeCell ref="BC158:BD158"/>
    <mergeCell ref="BC159:BD159"/>
    <mergeCell ref="BC178:BD178"/>
    <mergeCell ref="BC179:BD179"/>
    <mergeCell ref="BC180:BD180"/>
    <mergeCell ref="BC137:BD137"/>
    <mergeCell ref="BC138:BD138"/>
    <mergeCell ref="BC139:BD139"/>
    <mergeCell ref="BC140:BD140"/>
    <mergeCell ref="BC123:BD123"/>
    <mergeCell ref="BC124:BD124"/>
    <mergeCell ref="BC125:BD125"/>
    <mergeCell ref="BC126:BD126"/>
    <mergeCell ref="BC127:BD127"/>
    <mergeCell ref="BC128:BD128"/>
    <mergeCell ref="BC129:BD129"/>
    <mergeCell ref="BC130:BD130"/>
    <mergeCell ref="BC131:BD131"/>
    <mergeCell ref="BC160:BD160"/>
    <mergeCell ref="BC161:BD161"/>
    <mergeCell ref="BC162:BD162"/>
    <mergeCell ref="BC163:BD163"/>
    <mergeCell ref="BC118:BD119"/>
    <mergeCell ref="BC121:BD121"/>
    <mergeCell ref="BC122:BD122"/>
    <mergeCell ref="BC95:BD95"/>
    <mergeCell ref="BC96:BD96"/>
    <mergeCell ref="BC97:BD97"/>
    <mergeCell ref="BC98:BD98"/>
    <mergeCell ref="BC99:BD99"/>
    <mergeCell ref="BC100:BD100"/>
    <mergeCell ref="BC101:BD101"/>
    <mergeCell ref="BC102:BD102"/>
    <mergeCell ref="BC103:BD103"/>
    <mergeCell ref="BC132:BD132"/>
    <mergeCell ref="BC133:BD133"/>
    <mergeCell ref="BC134:BD134"/>
    <mergeCell ref="BC135:BD135"/>
    <mergeCell ref="BC136:BD136"/>
    <mergeCell ref="BC93:BD93"/>
    <mergeCell ref="BC94:BD94"/>
    <mergeCell ref="BC67:BD67"/>
    <mergeCell ref="BC68:BD68"/>
    <mergeCell ref="BC69:BD69"/>
    <mergeCell ref="BC70:BD70"/>
    <mergeCell ref="BC71:BD71"/>
    <mergeCell ref="BC72:BD72"/>
    <mergeCell ref="BC73:BD73"/>
    <mergeCell ref="BC82:BD83"/>
    <mergeCell ref="BC85:BD85"/>
    <mergeCell ref="BC104:BD104"/>
    <mergeCell ref="BC105:BD105"/>
    <mergeCell ref="BC106:BD106"/>
    <mergeCell ref="BC107:BD107"/>
    <mergeCell ref="BC108:BD108"/>
    <mergeCell ref="BC109:BD109"/>
    <mergeCell ref="BC66:BD66"/>
    <mergeCell ref="BC49:BD49"/>
    <mergeCell ref="BC50:BD50"/>
    <mergeCell ref="BC51:BD51"/>
    <mergeCell ref="BC52:BD52"/>
    <mergeCell ref="BC53:BD53"/>
    <mergeCell ref="BC54:BD54"/>
    <mergeCell ref="BC55:BD55"/>
    <mergeCell ref="BC56:BD56"/>
    <mergeCell ref="BC57:BD57"/>
    <mergeCell ref="BC86:BD86"/>
    <mergeCell ref="BC87:BD87"/>
    <mergeCell ref="BC88:BD88"/>
    <mergeCell ref="BC89:BD89"/>
    <mergeCell ref="BC90:BD90"/>
    <mergeCell ref="BC91:BD91"/>
    <mergeCell ref="BC92:BD92"/>
    <mergeCell ref="BC46:BD47"/>
    <mergeCell ref="D334:E334"/>
    <mergeCell ref="F334:G334"/>
    <mergeCell ref="H334:I334"/>
    <mergeCell ref="J334:K334"/>
    <mergeCell ref="L334:M334"/>
    <mergeCell ref="AG331:AI331"/>
    <mergeCell ref="AK331:AL332"/>
    <mergeCell ref="D298:E298"/>
    <mergeCell ref="F298:G298"/>
    <mergeCell ref="H298:I298"/>
    <mergeCell ref="N334:O334"/>
    <mergeCell ref="P334:Q334"/>
    <mergeCell ref="V334:W334"/>
    <mergeCell ref="X334:Y334"/>
    <mergeCell ref="AG332:AI332"/>
    <mergeCell ref="J298:K298"/>
    <mergeCell ref="L298:M298"/>
    <mergeCell ref="Z299:AA299"/>
    <mergeCell ref="AB299:AC299"/>
    <mergeCell ref="AD299:AE299"/>
    <mergeCell ref="AF299:AG299"/>
    <mergeCell ref="AH299:AI299"/>
    <mergeCell ref="D329:M329"/>
    <mergeCell ref="BC58:BD58"/>
    <mergeCell ref="BC59:BD59"/>
    <mergeCell ref="BC60:BD60"/>
    <mergeCell ref="BC61:BD61"/>
    <mergeCell ref="BC62:BD62"/>
    <mergeCell ref="BC63:BD63"/>
    <mergeCell ref="BC64:BD64"/>
    <mergeCell ref="BC65:BD65"/>
    <mergeCell ref="BC10:BD11"/>
    <mergeCell ref="BC13:BD13"/>
    <mergeCell ref="BC14:BD14"/>
    <mergeCell ref="BC15:BD15"/>
    <mergeCell ref="BC16:BD16"/>
    <mergeCell ref="BC17:BD17"/>
    <mergeCell ref="BC18:BD18"/>
    <mergeCell ref="BC19:BD19"/>
    <mergeCell ref="BC20:BD20"/>
    <mergeCell ref="BC30:BD30"/>
    <mergeCell ref="BC31:BD31"/>
    <mergeCell ref="BC32:BD32"/>
    <mergeCell ref="BC33:BD33"/>
    <mergeCell ref="BC34:BD34"/>
    <mergeCell ref="BC35:BD35"/>
    <mergeCell ref="BC36:BD36"/>
    <mergeCell ref="BC37:BD37"/>
    <mergeCell ref="BC21:BD21"/>
    <mergeCell ref="BC22:BD22"/>
    <mergeCell ref="BC23:BD23"/>
    <mergeCell ref="BC24:BD24"/>
    <mergeCell ref="BC25:BD25"/>
    <mergeCell ref="BC26:BD26"/>
    <mergeCell ref="BC27:BD27"/>
    <mergeCell ref="BC28:BD28"/>
    <mergeCell ref="BC29:BD29"/>
    <mergeCell ref="A331:B332"/>
    <mergeCell ref="L331:N331"/>
    <mergeCell ref="O331:Q331"/>
    <mergeCell ref="S331:T332"/>
    <mergeCell ref="AD331:AF331"/>
    <mergeCell ref="O332:Q332"/>
    <mergeCell ref="AY332:BA332"/>
    <mergeCell ref="AN332:AU332"/>
    <mergeCell ref="AV332:AX332"/>
    <mergeCell ref="D332:K332"/>
    <mergeCell ref="L332:N332"/>
    <mergeCell ref="V332:AC332"/>
    <mergeCell ref="AD332:AF332"/>
    <mergeCell ref="D335:E335"/>
    <mergeCell ref="F335:G335"/>
    <mergeCell ref="H335:I335"/>
    <mergeCell ref="J335:K335"/>
    <mergeCell ref="L335:M335"/>
    <mergeCell ref="N335:O335"/>
    <mergeCell ref="P335:Q335"/>
    <mergeCell ref="V335:W335"/>
    <mergeCell ref="X335:Y335"/>
    <mergeCell ref="Z335:AA335"/>
    <mergeCell ref="AB335:AC335"/>
    <mergeCell ref="AD335:AE335"/>
    <mergeCell ref="AF335:AG335"/>
    <mergeCell ref="AH335:AI335"/>
    <mergeCell ref="AN335:AO335"/>
    <mergeCell ref="AP334:AQ334"/>
    <mergeCell ref="AR334:AS334"/>
    <mergeCell ref="Z334:AA334"/>
    <mergeCell ref="B333:C333"/>
    <mergeCell ref="D330:M330"/>
    <mergeCell ref="D331:K331"/>
    <mergeCell ref="V329:AE329"/>
    <mergeCell ref="V330:AE330"/>
    <mergeCell ref="V331:AC331"/>
    <mergeCell ref="AT334:AU334"/>
    <mergeCell ref="AV334:AW334"/>
    <mergeCell ref="AX334:AY334"/>
    <mergeCell ref="AB334:AC334"/>
    <mergeCell ref="AD334:AE334"/>
    <mergeCell ref="AF334:AG334"/>
    <mergeCell ref="AH334:AI334"/>
    <mergeCell ref="AN334:AO334"/>
    <mergeCell ref="AZ335:BA335"/>
    <mergeCell ref="AP335:AQ335"/>
    <mergeCell ref="AR335:AS335"/>
    <mergeCell ref="AT335:AU335"/>
    <mergeCell ref="AV335:AW335"/>
    <mergeCell ref="AX335:AY335"/>
    <mergeCell ref="AZ334:BA334"/>
    <mergeCell ref="N329:Q329"/>
    <mergeCell ref="S329:T330"/>
    <mergeCell ref="AF329:AI329"/>
    <mergeCell ref="AK329:AL330"/>
    <mergeCell ref="AX329:BA329"/>
    <mergeCell ref="N330:Q330"/>
    <mergeCell ref="AF330:AI330"/>
    <mergeCell ref="AX330:BA330"/>
    <mergeCell ref="D333:N333"/>
    <mergeCell ref="O333:Q333"/>
    <mergeCell ref="T333:U333"/>
    <mergeCell ref="V333:AF333"/>
    <mergeCell ref="AV331:AX331"/>
    <mergeCell ref="AY331:BA331"/>
    <mergeCell ref="AN299:AO299"/>
    <mergeCell ref="AN329:AW329"/>
    <mergeCell ref="AN330:AW330"/>
    <mergeCell ref="AN331:AU331"/>
    <mergeCell ref="AV295:AX295"/>
    <mergeCell ref="AY295:BA295"/>
    <mergeCell ref="O296:Q296"/>
    <mergeCell ref="AG296:AI296"/>
    <mergeCell ref="AY296:BA296"/>
    <mergeCell ref="AH298:AI298"/>
    <mergeCell ref="AN298:AO298"/>
    <mergeCell ref="N298:O298"/>
    <mergeCell ref="P298:Q298"/>
    <mergeCell ref="V298:W298"/>
    <mergeCell ref="X298:Y298"/>
    <mergeCell ref="Z298:AA298"/>
    <mergeCell ref="AV298:AW298"/>
    <mergeCell ref="AX298:AY298"/>
    <mergeCell ref="AB298:AC298"/>
    <mergeCell ref="AD298:AE298"/>
    <mergeCell ref="AF298:AG298"/>
    <mergeCell ref="AZ298:BA298"/>
    <mergeCell ref="AN295:AU295"/>
    <mergeCell ref="AN296:AU296"/>
    <mergeCell ref="AG295:AI295"/>
    <mergeCell ref="D262:E262"/>
    <mergeCell ref="F262:G262"/>
    <mergeCell ref="H262:I262"/>
    <mergeCell ref="J262:K262"/>
    <mergeCell ref="D296:K296"/>
    <mergeCell ref="L296:N296"/>
    <mergeCell ref="V296:AC296"/>
    <mergeCell ref="AD296:AF296"/>
    <mergeCell ref="AV296:AX296"/>
    <mergeCell ref="AZ263:BA263"/>
    <mergeCell ref="A293:B294"/>
    <mergeCell ref="N293:Q293"/>
    <mergeCell ref="S293:T294"/>
    <mergeCell ref="AF293:AI293"/>
    <mergeCell ref="AK293:AL294"/>
    <mergeCell ref="AX293:BA293"/>
    <mergeCell ref="N294:Q294"/>
    <mergeCell ref="AF294:AI294"/>
    <mergeCell ref="AX294:BA294"/>
    <mergeCell ref="AP263:AQ263"/>
    <mergeCell ref="AR263:AS263"/>
    <mergeCell ref="AT263:AU263"/>
    <mergeCell ref="AV263:AW263"/>
    <mergeCell ref="AX263:AY263"/>
    <mergeCell ref="AN263:AO263"/>
    <mergeCell ref="AN293:AW293"/>
    <mergeCell ref="AN294:AW294"/>
    <mergeCell ref="A295:B296"/>
    <mergeCell ref="L295:N295"/>
    <mergeCell ref="O295:Q295"/>
    <mergeCell ref="S295:T296"/>
    <mergeCell ref="AD295:AF295"/>
    <mergeCell ref="AK295:AL296"/>
    <mergeCell ref="N263:O263"/>
    <mergeCell ref="P263:Q263"/>
    <mergeCell ref="V263:W263"/>
    <mergeCell ref="X263:Y263"/>
    <mergeCell ref="Z263:AA263"/>
    <mergeCell ref="AB263:AC263"/>
    <mergeCell ref="AD263:AE263"/>
    <mergeCell ref="AF263:AG263"/>
    <mergeCell ref="AH263:AI263"/>
    <mergeCell ref="H263:I263"/>
    <mergeCell ref="J263:K263"/>
    <mergeCell ref="L263:M263"/>
    <mergeCell ref="AV259:AX259"/>
    <mergeCell ref="AY259:BA259"/>
    <mergeCell ref="O260:Q260"/>
    <mergeCell ref="AG260:AI260"/>
    <mergeCell ref="AY260:BA260"/>
    <mergeCell ref="AH262:AI262"/>
    <mergeCell ref="AN262:AO262"/>
    <mergeCell ref="N262:O262"/>
    <mergeCell ref="P262:Q262"/>
    <mergeCell ref="V262:W262"/>
    <mergeCell ref="X262:Y262"/>
    <mergeCell ref="Z262:AA262"/>
    <mergeCell ref="AV262:AW262"/>
    <mergeCell ref="AX262:AY262"/>
    <mergeCell ref="AB262:AC262"/>
    <mergeCell ref="AD262:AE262"/>
    <mergeCell ref="AF262:AG262"/>
    <mergeCell ref="AD260:AF260"/>
    <mergeCell ref="AN260:AU260"/>
    <mergeCell ref="AV260:AX260"/>
    <mergeCell ref="AZ262:BA262"/>
    <mergeCell ref="AN259:AU259"/>
    <mergeCell ref="AP262:AQ262"/>
    <mergeCell ref="AR262:AS262"/>
    <mergeCell ref="AT262:AU262"/>
    <mergeCell ref="AZ227:BA227"/>
    <mergeCell ref="A257:B258"/>
    <mergeCell ref="N257:Q257"/>
    <mergeCell ref="S257:T258"/>
    <mergeCell ref="AF257:AI257"/>
    <mergeCell ref="AK257:AL258"/>
    <mergeCell ref="AX257:BA257"/>
    <mergeCell ref="N258:Q258"/>
    <mergeCell ref="AF258:AI258"/>
    <mergeCell ref="AX258:BA258"/>
    <mergeCell ref="AP227:AQ227"/>
    <mergeCell ref="AR227:AS227"/>
    <mergeCell ref="AT227:AU227"/>
    <mergeCell ref="AV227:AW227"/>
    <mergeCell ref="AX227:AY227"/>
    <mergeCell ref="AD227:AE227"/>
    <mergeCell ref="AF227:AG227"/>
    <mergeCell ref="AH227:AI227"/>
    <mergeCell ref="AN227:AO227"/>
    <mergeCell ref="AN257:AW257"/>
    <mergeCell ref="AN258:AW258"/>
    <mergeCell ref="A259:B260"/>
    <mergeCell ref="L259:N259"/>
    <mergeCell ref="O259:Q259"/>
    <mergeCell ref="S259:T260"/>
    <mergeCell ref="AK259:AL260"/>
    <mergeCell ref="H227:I227"/>
    <mergeCell ref="J227:K227"/>
    <mergeCell ref="L227:M227"/>
    <mergeCell ref="N227:O227"/>
    <mergeCell ref="P227:Q227"/>
    <mergeCell ref="V227:W227"/>
    <mergeCell ref="X227:Y227"/>
    <mergeCell ref="Z227:AA227"/>
    <mergeCell ref="AB227:AC227"/>
    <mergeCell ref="L260:N260"/>
    <mergeCell ref="D259:K259"/>
    <mergeCell ref="V257:AE257"/>
    <mergeCell ref="V258:AE258"/>
    <mergeCell ref="A221:B222"/>
    <mergeCell ref="N221:Q221"/>
    <mergeCell ref="S221:T222"/>
    <mergeCell ref="AF221:AI221"/>
    <mergeCell ref="AK221:AL222"/>
    <mergeCell ref="N222:Q222"/>
    <mergeCell ref="AF222:AI222"/>
    <mergeCell ref="D227:E227"/>
    <mergeCell ref="F227:G227"/>
    <mergeCell ref="D257:M257"/>
    <mergeCell ref="D258:M258"/>
    <mergeCell ref="AL225:AM225"/>
    <mergeCell ref="X190:Y190"/>
    <mergeCell ref="Z190:AA190"/>
    <mergeCell ref="AD226:AE226"/>
    <mergeCell ref="AF226:AG226"/>
    <mergeCell ref="A223:B224"/>
    <mergeCell ref="L223:N223"/>
    <mergeCell ref="O223:Q223"/>
    <mergeCell ref="S223:T224"/>
    <mergeCell ref="AD223:AF223"/>
    <mergeCell ref="AG223:AI223"/>
    <mergeCell ref="AK223:AL224"/>
    <mergeCell ref="L226:M226"/>
    <mergeCell ref="D221:M221"/>
    <mergeCell ref="D222:M222"/>
    <mergeCell ref="D223:K223"/>
    <mergeCell ref="D224:K224"/>
    <mergeCell ref="L224:N224"/>
    <mergeCell ref="V221:AE221"/>
    <mergeCell ref="V222:AE222"/>
    <mergeCell ref="V223:AC223"/>
    <mergeCell ref="V224:AC224"/>
    <mergeCell ref="AD224:AF224"/>
    <mergeCell ref="Z191:AA191"/>
    <mergeCell ref="AB191:AC191"/>
    <mergeCell ref="AD191:AE191"/>
    <mergeCell ref="O225:Q225"/>
    <mergeCell ref="T225:U225"/>
    <mergeCell ref="V225:AF225"/>
    <mergeCell ref="AG225:AI225"/>
    <mergeCell ref="B189:C189"/>
    <mergeCell ref="D189:N189"/>
    <mergeCell ref="AY188:BA188"/>
    <mergeCell ref="AH190:AI190"/>
    <mergeCell ref="AN190:AO190"/>
    <mergeCell ref="AZ190:BA190"/>
    <mergeCell ref="AG188:AI188"/>
    <mergeCell ref="AX190:AY190"/>
    <mergeCell ref="AB190:AC190"/>
    <mergeCell ref="AD190:AE190"/>
    <mergeCell ref="AF190:AG190"/>
    <mergeCell ref="A187:B188"/>
    <mergeCell ref="L187:N187"/>
    <mergeCell ref="O187:Q187"/>
    <mergeCell ref="S187:T188"/>
    <mergeCell ref="AD187:AF187"/>
    <mergeCell ref="AG187:AI187"/>
    <mergeCell ref="AK187:AL188"/>
    <mergeCell ref="V187:AC187"/>
    <mergeCell ref="V188:AC188"/>
    <mergeCell ref="AD188:AF188"/>
    <mergeCell ref="V190:W190"/>
    <mergeCell ref="D190:E190"/>
    <mergeCell ref="F190:G190"/>
    <mergeCell ref="H190:I190"/>
    <mergeCell ref="J190:K190"/>
    <mergeCell ref="D187:K187"/>
    <mergeCell ref="AV187:AX187"/>
    <mergeCell ref="AY187:BA187"/>
    <mergeCell ref="AN187:AU187"/>
    <mergeCell ref="AN188:AU188"/>
    <mergeCell ref="AV188:AX188"/>
    <mergeCell ref="D155:E155"/>
    <mergeCell ref="F155:G155"/>
    <mergeCell ref="H155:I155"/>
    <mergeCell ref="J155:K155"/>
    <mergeCell ref="L155:M155"/>
    <mergeCell ref="N155:O155"/>
    <mergeCell ref="P155:Q155"/>
    <mergeCell ref="V155:W155"/>
    <mergeCell ref="X155:Y155"/>
    <mergeCell ref="Z155:AA155"/>
    <mergeCell ref="AB155:AC155"/>
    <mergeCell ref="AD155:AE155"/>
    <mergeCell ref="AF155:AG155"/>
    <mergeCell ref="AH155:AI155"/>
    <mergeCell ref="AN155:AO155"/>
    <mergeCell ref="D186:M186"/>
    <mergeCell ref="V185:AE185"/>
    <mergeCell ref="V186:AE186"/>
    <mergeCell ref="AZ155:BA155"/>
    <mergeCell ref="AP155:AQ155"/>
    <mergeCell ref="D188:K188"/>
    <mergeCell ref="L188:N188"/>
    <mergeCell ref="L154:M154"/>
    <mergeCell ref="A151:B152"/>
    <mergeCell ref="L151:N151"/>
    <mergeCell ref="O151:Q151"/>
    <mergeCell ref="S151:T152"/>
    <mergeCell ref="A185:B186"/>
    <mergeCell ref="N185:Q185"/>
    <mergeCell ref="S185:T186"/>
    <mergeCell ref="AF185:AI185"/>
    <mergeCell ref="AK185:AL186"/>
    <mergeCell ref="AV151:AX151"/>
    <mergeCell ref="D149:M149"/>
    <mergeCell ref="D150:M150"/>
    <mergeCell ref="D151:K151"/>
    <mergeCell ref="D152:K152"/>
    <mergeCell ref="AN150:AW150"/>
    <mergeCell ref="AN151:AU151"/>
    <mergeCell ref="AN152:AU152"/>
    <mergeCell ref="AV152:AX152"/>
    <mergeCell ref="D154:E154"/>
    <mergeCell ref="F154:G154"/>
    <mergeCell ref="H154:I154"/>
    <mergeCell ref="J154:K154"/>
    <mergeCell ref="AX185:BA185"/>
    <mergeCell ref="N186:Q186"/>
    <mergeCell ref="AF186:AI186"/>
    <mergeCell ref="AX186:BA186"/>
    <mergeCell ref="AN185:AW185"/>
    <mergeCell ref="AN186:AW186"/>
    <mergeCell ref="D185:M185"/>
    <mergeCell ref="AZ119:BA119"/>
    <mergeCell ref="A149:B150"/>
    <mergeCell ref="N149:Q149"/>
    <mergeCell ref="S149:T150"/>
    <mergeCell ref="AF149:AI149"/>
    <mergeCell ref="AK149:AL150"/>
    <mergeCell ref="AX149:BA149"/>
    <mergeCell ref="N150:Q150"/>
    <mergeCell ref="AF150:AI150"/>
    <mergeCell ref="AX150:BA150"/>
    <mergeCell ref="AP119:AQ119"/>
    <mergeCell ref="AR119:AS119"/>
    <mergeCell ref="AT119:AU119"/>
    <mergeCell ref="AV119:AW119"/>
    <mergeCell ref="AX119:AY119"/>
    <mergeCell ref="V119:W119"/>
    <mergeCell ref="X119:Y119"/>
    <mergeCell ref="Z119:AA119"/>
    <mergeCell ref="AB119:AC119"/>
    <mergeCell ref="AD119:AE119"/>
    <mergeCell ref="AH119:AI119"/>
    <mergeCell ref="AN119:AO119"/>
    <mergeCell ref="AN149:AW149"/>
    <mergeCell ref="P119:Q119"/>
    <mergeCell ref="V149:AE149"/>
    <mergeCell ref="V150:AE150"/>
    <mergeCell ref="AF119:AG119"/>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V116:AC116"/>
    <mergeCell ref="AD116:AF116"/>
    <mergeCell ref="AN116:AU116"/>
    <mergeCell ref="AV115:AX115"/>
    <mergeCell ref="V115:AC115"/>
    <mergeCell ref="AZ82:BA82"/>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F83:G83"/>
    <mergeCell ref="H83:I83"/>
    <mergeCell ref="J83:K83"/>
    <mergeCell ref="D114:M114"/>
    <mergeCell ref="D113:M113"/>
    <mergeCell ref="J82:K82"/>
    <mergeCell ref="L82:M82"/>
    <mergeCell ref="D83:E83"/>
    <mergeCell ref="V113:AE113"/>
    <mergeCell ref="AY79:BA79"/>
    <mergeCell ref="B81:C81"/>
    <mergeCell ref="D81:N81"/>
    <mergeCell ref="O81:Q81"/>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AY80:BA80"/>
    <mergeCell ref="AH82:AI82"/>
    <mergeCell ref="AN82:AO82"/>
    <mergeCell ref="N82:O82"/>
    <mergeCell ref="P82:Q82"/>
    <mergeCell ref="V82:W82"/>
    <mergeCell ref="X82:Y82"/>
    <mergeCell ref="Z82:AA82"/>
    <mergeCell ref="AV82:AW82"/>
    <mergeCell ref="AX82:AY82"/>
    <mergeCell ref="AB82:AC82"/>
    <mergeCell ref="AD82:AE82"/>
    <mergeCell ref="AN43:AU43"/>
    <mergeCell ref="AN44:AU44"/>
    <mergeCell ref="AV44:AX44"/>
    <mergeCell ref="AH46:AI46"/>
    <mergeCell ref="AN46:AO46"/>
    <mergeCell ref="N46:O46"/>
    <mergeCell ref="P46:Q46"/>
    <mergeCell ref="V46:W46"/>
    <mergeCell ref="O80:Q80"/>
    <mergeCell ref="AG80:AI80"/>
    <mergeCell ref="AP82:AQ82"/>
    <mergeCell ref="AR82:AS82"/>
    <mergeCell ref="AT82:AU82"/>
    <mergeCell ref="A79:B80"/>
    <mergeCell ref="L79:N79"/>
    <mergeCell ref="O79:Q79"/>
    <mergeCell ref="S79:T80"/>
    <mergeCell ref="AD79:AF79"/>
    <mergeCell ref="A77:B78"/>
    <mergeCell ref="N77:Q77"/>
    <mergeCell ref="S77:T78"/>
    <mergeCell ref="AF77:AI77"/>
    <mergeCell ref="AK77:AL78"/>
    <mergeCell ref="AX77:BA77"/>
    <mergeCell ref="N78:Q78"/>
    <mergeCell ref="AF78:AI78"/>
    <mergeCell ref="AX78:BA78"/>
    <mergeCell ref="AP47:AQ47"/>
    <mergeCell ref="AR47:AS47"/>
    <mergeCell ref="AT47:AU47"/>
    <mergeCell ref="AV47:AW47"/>
    <mergeCell ref="AX47:AY47"/>
    <mergeCell ref="X47:Y47"/>
    <mergeCell ref="Z47:AA47"/>
    <mergeCell ref="AB47:AC47"/>
    <mergeCell ref="AD47:AE47"/>
    <mergeCell ref="AF47:AG47"/>
    <mergeCell ref="AH47:AI47"/>
    <mergeCell ref="AN47:AO47"/>
    <mergeCell ref="AP46:AQ46"/>
    <mergeCell ref="AR46:AS46"/>
    <mergeCell ref="AT46:AU46"/>
    <mergeCell ref="AV46:AW46"/>
    <mergeCell ref="AX46:AY46"/>
    <mergeCell ref="AB46:AC46"/>
    <mergeCell ref="AZ47:BA47"/>
    <mergeCell ref="Z46:AA46"/>
    <mergeCell ref="D46:E46"/>
    <mergeCell ref="F46:G46"/>
    <mergeCell ref="H46:I46"/>
    <mergeCell ref="J46:K46"/>
    <mergeCell ref="L46:M46"/>
    <mergeCell ref="AD46:AE46"/>
    <mergeCell ref="AF46:AG46"/>
    <mergeCell ref="A43:B44"/>
    <mergeCell ref="L43:N43"/>
    <mergeCell ref="O43:Q43"/>
    <mergeCell ref="S43:T44"/>
    <mergeCell ref="AD43:AF43"/>
    <mergeCell ref="AK41:AL42"/>
    <mergeCell ref="N42:Q42"/>
    <mergeCell ref="AF42:AI42"/>
    <mergeCell ref="A41:B42"/>
    <mergeCell ref="N41:Q41"/>
    <mergeCell ref="S41:T42"/>
    <mergeCell ref="AF41:AI41"/>
    <mergeCell ref="AG43:AI43"/>
    <mergeCell ref="AK43:AL44"/>
    <mergeCell ref="O44:Q44"/>
    <mergeCell ref="AG44:AI44"/>
    <mergeCell ref="D41:M41"/>
    <mergeCell ref="AD44:AF44"/>
    <mergeCell ref="AX42:BA42"/>
    <mergeCell ref="V41:AE41"/>
    <mergeCell ref="A1:B2"/>
    <mergeCell ref="A3:B3"/>
    <mergeCell ref="C3:Q3"/>
    <mergeCell ref="T3:AE3"/>
    <mergeCell ref="AF3:AJ3"/>
    <mergeCell ref="D5:M5"/>
    <mergeCell ref="D6:M6"/>
    <mergeCell ref="AF5:AI5"/>
    <mergeCell ref="AF6:AI6"/>
    <mergeCell ref="F11:G11"/>
    <mergeCell ref="B9:C9"/>
    <mergeCell ref="T9:U9"/>
    <mergeCell ref="AT10:AU10"/>
    <mergeCell ref="AT11:AU11"/>
    <mergeCell ref="AP11:AQ11"/>
    <mergeCell ref="A5:B6"/>
    <mergeCell ref="S5:T6"/>
    <mergeCell ref="V5:AE5"/>
    <mergeCell ref="V6:AE6"/>
    <mergeCell ref="V4:AK4"/>
    <mergeCell ref="A4:U4"/>
    <mergeCell ref="N5:Q5"/>
    <mergeCell ref="N6:Q6"/>
    <mergeCell ref="L7:N7"/>
    <mergeCell ref="AD7:AF7"/>
    <mergeCell ref="O9:Q9"/>
    <mergeCell ref="D9:N9"/>
    <mergeCell ref="AM4:BC4"/>
    <mergeCell ref="AN42:AW42"/>
    <mergeCell ref="AN41:AW41"/>
    <mergeCell ref="AD11:AE11"/>
    <mergeCell ref="AV10:AW10"/>
    <mergeCell ref="AX10:AY10"/>
    <mergeCell ref="AZ10:BA10"/>
    <mergeCell ref="AR11:AS11"/>
    <mergeCell ref="AV11:AW11"/>
    <mergeCell ref="AX11:AY11"/>
    <mergeCell ref="AZ11:BA11"/>
    <mergeCell ref="AN11:AO11"/>
    <mergeCell ref="AL9:AM9"/>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D10:E10"/>
    <mergeCell ref="AG79:AI79"/>
    <mergeCell ref="AX41:BA41"/>
    <mergeCell ref="AY9:BA9"/>
    <mergeCell ref="V9:AF9"/>
    <mergeCell ref="AG9:AI9"/>
    <mergeCell ref="AB10:AC10"/>
    <mergeCell ref="V11:W11"/>
    <mergeCell ref="AP10:AQ10"/>
    <mergeCell ref="AR10:AS10"/>
    <mergeCell ref="AD10:AE10"/>
    <mergeCell ref="AF10:AG10"/>
    <mergeCell ref="AH10:AI10"/>
    <mergeCell ref="AF11:AG11"/>
    <mergeCell ref="AN9:AX9"/>
    <mergeCell ref="AK5:AL6"/>
    <mergeCell ref="X11:Y11"/>
    <mergeCell ref="Z11:AA11"/>
    <mergeCell ref="AB11:AC11"/>
    <mergeCell ref="V10:W10"/>
    <mergeCell ref="X10:Y10"/>
    <mergeCell ref="AH11:AI11"/>
    <mergeCell ref="AN5:AW5"/>
    <mergeCell ref="AN6:AW6"/>
    <mergeCell ref="AN7:AU7"/>
    <mergeCell ref="AN8:AU8"/>
    <mergeCell ref="AV8:AX8"/>
    <mergeCell ref="AX5:BA5"/>
    <mergeCell ref="AX6:BA6"/>
    <mergeCell ref="AY7:BA7"/>
    <mergeCell ref="AY8:BA8"/>
    <mergeCell ref="AK7:AL8"/>
    <mergeCell ref="AV7:AX7"/>
    <mergeCell ref="L10:M10"/>
    <mergeCell ref="H11:I11"/>
    <mergeCell ref="Z10:AA10"/>
    <mergeCell ref="AR154:AS154"/>
    <mergeCell ref="AT154:AU154"/>
    <mergeCell ref="AY152:BA152"/>
    <mergeCell ref="AH154:AI154"/>
    <mergeCell ref="AN154:AO154"/>
    <mergeCell ref="N154:O154"/>
    <mergeCell ref="P154:Q154"/>
    <mergeCell ref="V154:W154"/>
    <mergeCell ref="X154:Y154"/>
    <mergeCell ref="Z154:AA154"/>
    <mergeCell ref="L152:N152"/>
    <mergeCell ref="AY43:BA43"/>
    <mergeCell ref="AY44:BA44"/>
    <mergeCell ref="AN10:AO10"/>
    <mergeCell ref="D44:K44"/>
    <mergeCell ref="L44:N44"/>
    <mergeCell ref="V42:AE42"/>
    <mergeCell ref="N11:O11"/>
    <mergeCell ref="P11:Q11"/>
    <mergeCell ref="P10:Q10"/>
    <mergeCell ref="D43:K43"/>
    <mergeCell ref="T81:U81"/>
    <mergeCell ref="V81:AF81"/>
    <mergeCell ref="AG81:AI81"/>
    <mergeCell ref="V114:AE114"/>
    <mergeCell ref="D78:M78"/>
    <mergeCell ref="D77:M77"/>
    <mergeCell ref="D79:K79"/>
    <mergeCell ref="AV154:AW154"/>
    <mergeCell ref="AX154:AY154"/>
    <mergeCell ref="AB154:AC154"/>
    <mergeCell ref="AD154:AE154"/>
    <mergeCell ref="AF154:AG154"/>
    <mergeCell ref="O152:Q152"/>
    <mergeCell ref="AK151:AL152"/>
    <mergeCell ref="AL153:AM153"/>
    <mergeCell ref="AY153:BA153"/>
    <mergeCell ref="AN153:AX153"/>
    <mergeCell ref="AY151:BA151"/>
    <mergeCell ref="AD151:AF151"/>
    <mergeCell ref="AG151:AI151"/>
    <mergeCell ref="AZ154:BA154"/>
    <mergeCell ref="AT155:AU155"/>
    <mergeCell ref="AV155:AW155"/>
    <mergeCell ref="AX155:AY155"/>
    <mergeCell ref="O153:Q153"/>
    <mergeCell ref="T153:U153"/>
    <mergeCell ref="V153:AF153"/>
    <mergeCell ref="AG153:AI153"/>
    <mergeCell ref="V151:AC151"/>
    <mergeCell ref="V152:AC152"/>
    <mergeCell ref="AD152:AF152"/>
    <mergeCell ref="AG152:AI152"/>
    <mergeCell ref="AP154:AQ154"/>
    <mergeCell ref="AR155:AS155"/>
    <mergeCell ref="L190:M190"/>
    <mergeCell ref="D191:E191"/>
    <mergeCell ref="F191:G191"/>
    <mergeCell ref="H191:I191"/>
    <mergeCell ref="AV190:AW190"/>
    <mergeCell ref="AG224:AI224"/>
    <mergeCell ref="AH226:AI226"/>
    <mergeCell ref="AX222:BA222"/>
    <mergeCell ref="O188:Q188"/>
    <mergeCell ref="AP191:AQ191"/>
    <mergeCell ref="AR191:AS191"/>
    <mergeCell ref="D260:K260"/>
    <mergeCell ref="D293:M293"/>
    <mergeCell ref="AL261:AM261"/>
    <mergeCell ref="AN261:AX261"/>
    <mergeCell ref="AY261:BA261"/>
    <mergeCell ref="O189:Q189"/>
    <mergeCell ref="T189:U189"/>
    <mergeCell ref="V189:AF189"/>
    <mergeCell ref="AG189:AI189"/>
    <mergeCell ref="AL189:AM189"/>
    <mergeCell ref="AN189:AX189"/>
    <mergeCell ref="AY189:BA189"/>
    <mergeCell ref="N190:O190"/>
    <mergeCell ref="P190:Q190"/>
    <mergeCell ref="AP190:AQ190"/>
    <mergeCell ref="AR190:AS190"/>
    <mergeCell ref="AT190:AU190"/>
    <mergeCell ref="N191:O191"/>
    <mergeCell ref="P191:Q191"/>
    <mergeCell ref="AH191:AI191"/>
    <mergeCell ref="AR226:AS226"/>
    <mergeCell ref="D294:M294"/>
    <mergeCell ref="D295:K295"/>
    <mergeCell ref="D226:E226"/>
    <mergeCell ref="F226:G226"/>
    <mergeCell ref="H226:I226"/>
    <mergeCell ref="J226:K226"/>
    <mergeCell ref="AN223:AU223"/>
    <mergeCell ref="AV223:AX223"/>
    <mergeCell ref="AN226:AO226"/>
    <mergeCell ref="N226:O226"/>
    <mergeCell ref="P226:Q226"/>
    <mergeCell ref="V226:W226"/>
    <mergeCell ref="X226:Y226"/>
    <mergeCell ref="Z226:AA226"/>
    <mergeCell ref="AV226:AW226"/>
    <mergeCell ref="AX226:AY226"/>
    <mergeCell ref="AB226:AC226"/>
    <mergeCell ref="V293:AE293"/>
    <mergeCell ref="V294:AE294"/>
    <mergeCell ref="V295:AC295"/>
    <mergeCell ref="V259:AC259"/>
    <mergeCell ref="V260:AC260"/>
    <mergeCell ref="L262:M262"/>
    <mergeCell ref="D263:E263"/>
    <mergeCell ref="F263:G263"/>
    <mergeCell ref="AY224:BA224"/>
    <mergeCell ref="AV224:AX224"/>
    <mergeCell ref="AZ226:BA226"/>
    <mergeCell ref="AN224:AU224"/>
    <mergeCell ref="AP226:AQ226"/>
    <mergeCell ref="AY225:BA225"/>
    <mergeCell ref="AG261:AI261"/>
    <mergeCell ref="F82:G82"/>
    <mergeCell ref="H82:I82"/>
    <mergeCell ref="L115:N115"/>
    <mergeCell ref="D118:E118"/>
    <mergeCell ref="F118:G118"/>
    <mergeCell ref="H118:I118"/>
    <mergeCell ref="D42:M42"/>
    <mergeCell ref="B45:C45"/>
    <mergeCell ref="D45:N45"/>
    <mergeCell ref="O45:Q45"/>
    <mergeCell ref="T45:U45"/>
    <mergeCell ref="V45:AF45"/>
    <mergeCell ref="AG45:AI45"/>
    <mergeCell ref="AL45:AM45"/>
    <mergeCell ref="AN45:AX45"/>
    <mergeCell ref="AV43:AX43"/>
    <mergeCell ref="V43:AC43"/>
    <mergeCell ref="V44:AC44"/>
    <mergeCell ref="D80:K80"/>
    <mergeCell ref="L80:N80"/>
    <mergeCell ref="V78:AE78"/>
    <mergeCell ref="V77:AE77"/>
    <mergeCell ref="V79:AC79"/>
    <mergeCell ref="V80:AC80"/>
    <mergeCell ref="AD80:AF80"/>
    <mergeCell ref="AK79:AL80"/>
    <mergeCell ref="AV79:AX79"/>
    <mergeCell ref="AF82:AG82"/>
    <mergeCell ref="AN80:AU80"/>
    <mergeCell ref="AV80:AX80"/>
    <mergeCell ref="AL81:AM81"/>
    <mergeCell ref="AN81:AX81"/>
    <mergeCell ref="J191:K191"/>
    <mergeCell ref="L191:M191"/>
    <mergeCell ref="AD259:AF259"/>
    <mergeCell ref="AG259:AI259"/>
    <mergeCell ref="AY45:BA45"/>
    <mergeCell ref="J118:K118"/>
    <mergeCell ref="D119:E119"/>
    <mergeCell ref="F119:G119"/>
    <mergeCell ref="H119:I119"/>
    <mergeCell ref="J119:K119"/>
    <mergeCell ref="L119:M119"/>
    <mergeCell ref="N119:O119"/>
    <mergeCell ref="X46:Y46"/>
    <mergeCell ref="AN78:AW78"/>
    <mergeCell ref="AN77:AW77"/>
    <mergeCell ref="AN79:AU79"/>
    <mergeCell ref="AN114:AW114"/>
    <mergeCell ref="AN113:AW113"/>
    <mergeCell ref="AN115:AU115"/>
    <mergeCell ref="AZ46:BA46"/>
    <mergeCell ref="D47:E47"/>
    <mergeCell ref="F47:G47"/>
    <mergeCell ref="H47:I47"/>
    <mergeCell ref="J47:K47"/>
    <mergeCell ref="L47:M47"/>
    <mergeCell ref="N47:O47"/>
    <mergeCell ref="P47:Q47"/>
    <mergeCell ref="V47:W47"/>
    <mergeCell ref="AN221:AW221"/>
    <mergeCell ref="AN222:AW222"/>
    <mergeCell ref="D115:K115"/>
    <mergeCell ref="D82:E82"/>
    <mergeCell ref="AG333:AI333"/>
    <mergeCell ref="AL333:AM333"/>
    <mergeCell ref="AN333:AX333"/>
    <mergeCell ref="AY333:BA333"/>
    <mergeCell ref="B297:C297"/>
    <mergeCell ref="D297:N297"/>
    <mergeCell ref="O297:Q297"/>
    <mergeCell ref="T297:U297"/>
    <mergeCell ref="V297:AF297"/>
    <mergeCell ref="AG297:AI297"/>
    <mergeCell ref="AL297:AM297"/>
    <mergeCell ref="AN297:AX297"/>
    <mergeCell ref="AY297:BA297"/>
    <mergeCell ref="AP298:AQ298"/>
    <mergeCell ref="AR298:AS298"/>
    <mergeCell ref="AT298:AU298"/>
    <mergeCell ref="D299:E299"/>
    <mergeCell ref="F299:G299"/>
    <mergeCell ref="H299:I299"/>
    <mergeCell ref="J299:K299"/>
    <mergeCell ref="L299:M299"/>
    <mergeCell ref="N299:O299"/>
    <mergeCell ref="P299:Q299"/>
    <mergeCell ref="V299:W299"/>
    <mergeCell ref="X299:Y299"/>
    <mergeCell ref="AZ299:BA299"/>
    <mergeCell ref="A329:B330"/>
    <mergeCell ref="AP299:AQ299"/>
    <mergeCell ref="AR299:AS299"/>
    <mergeCell ref="AT299:AU299"/>
    <mergeCell ref="AV299:AW299"/>
    <mergeCell ref="AX299:AY299"/>
    <mergeCell ref="B261:C261"/>
    <mergeCell ref="AY81:BA81"/>
    <mergeCell ref="B117:C117"/>
    <mergeCell ref="D117:N117"/>
    <mergeCell ref="O117:Q117"/>
    <mergeCell ref="T117:U117"/>
    <mergeCell ref="V117:AF117"/>
    <mergeCell ref="AG117:AI117"/>
    <mergeCell ref="AL117:AM117"/>
    <mergeCell ref="AN117:AX117"/>
    <mergeCell ref="AY117:BA117"/>
    <mergeCell ref="B153:C153"/>
    <mergeCell ref="D153:N153"/>
    <mergeCell ref="D261:N261"/>
    <mergeCell ref="O261:Q261"/>
    <mergeCell ref="T261:U261"/>
    <mergeCell ref="V261:AF261"/>
    <mergeCell ref="B225:C225"/>
    <mergeCell ref="D225:N225"/>
    <mergeCell ref="AN225:AX225"/>
    <mergeCell ref="AY223:BA223"/>
    <mergeCell ref="O224:Q224"/>
    <mergeCell ref="AZ191:BA191"/>
    <mergeCell ref="AX221:BA221"/>
    <mergeCell ref="AT191:AU191"/>
    <mergeCell ref="AV191:AW191"/>
    <mergeCell ref="AX191:AY191"/>
    <mergeCell ref="V191:W191"/>
    <mergeCell ref="AN191:AO191"/>
    <mergeCell ref="AF191:AG191"/>
    <mergeCell ref="AT226:AU226"/>
    <mergeCell ref="X191:Y191"/>
  </mergeCells>
  <phoneticPr fontId="6" type="noConversion"/>
  <conditionalFormatting sqref="O7:Q7">
    <cfRule type="expression" dxfId="641" priority="1222">
      <formula>AND(NOT(A5=""),NOT(A5="Test"),OR(O7="Einheit",O7=""))</formula>
    </cfRule>
  </conditionalFormatting>
  <conditionalFormatting sqref="A4 AM4">
    <cfRule type="expression" dxfId="640" priority="1832">
      <formula>NOT($V$4="")</formula>
    </cfRule>
  </conditionalFormatting>
  <conditionalFormatting sqref="V4:AK4">
    <cfRule type="expression" dxfId="639" priority="1830">
      <formula>NOT($V$4="")</formula>
    </cfRule>
    <cfRule type="expression" dxfId="638" priority="1831">
      <formula>$V$4=""</formula>
    </cfRule>
  </conditionalFormatting>
  <conditionalFormatting sqref="B12">
    <cfRule type="expression" dxfId="637" priority="1204">
      <formula>OR($V$4="",NOT(B12="Auswahl"))</formula>
    </cfRule>
    <cfRule type="expression" dxfId="636" priority="1827">
      <formula>AND(NOT(A5=""),NOT(A5="Test"),OR(B12="",B12="Auswahl"))</formula>
    </cfRule>
  </conditionalFormatting>
  <conditionalFormatting sqref="B9">
    <cfRule type="expression" dxfId="635" priority="1200">
      <formula>$V$4="Eine Vorlage zur Zielwertüberwachung"</formula>
    </cfRule>
  </conditionalFormatting>
  <conditionalFormatting sqref="L7:N7">
    <cfRule type="expression" dxfId="634" priority="1219">
      <formula>AND(B9="eingetragener Zw",$V$4="Eine Vorlage zur Zielwertüberwachung")</formula>
    </cfRule>
    <cfRule type="expression" dxfId="633" priority="1198">
      <formula>AND(L7="----------",$V$4="Eine Vorlage zur Zielwertermittlung")</formula>
    </cfRule>
    <cfRule type="expression" dxfId="632" priority="1212">
      <formula>AND(NOT(A5=""),NOT(A5="Test"),L7="")</formula>
    </cfRule>
    <cfRule type="expression" dxfId="631" priority="2096">
      <formula>NOT(L7="----------")</formula>
    </cfRule>
  </conditionalFormatting>
  <conditionalFormatting sqref="O9:Q9">
    <cfRule type="expression" dxfId="630" priority="2100">
      <formula>AND(B9="errechneter Mw",$V$4="Eine Vorlage zur Zielwertüberwachung",NOT(O9=""))</formula>
    </cfRule>
    <cfRule type="expression" dxfId="629" priority="1159">
      <formula>NOT(O9="")</formula>
    </cfRule>
  </conditionalFormatting>
  <conditionalFormatting sqref="J10:K12">
    <cfRule type="expression" dxfId="628" priority="1815">
      <formula>AND(B9="errechneter Mw",$V$4="Eine Vorlage zur Zielwertüberwachung")</formula>
    </cfRule>
    <cfRule type="expression" dxfId="627" priority="1814">
      <formula>AND(B9="eingetragener Zw",$V$4="Eine Vorlage zur Zielwertüberwachung")</formula>
    </cfRule>
  </conditionalFormatting>
  <conditionalFormatting sqref="A3:AK3 A1:C1 A2:B2">
    <cfRule type="expression" dxfId="626" priority="1751">
      <formula>$V$4=""</formula>
    </cfRule>
  </conditionalFormatting>
  <conditionalFormatting sqref="AV1:BB3">
    <cfRule type="expression" dxfId="625" priority="1750">
      <formula>$V$4=""</formula>
    </cfRule>
  </conditionalFormatting>
  <conditionalFormatting sqref="A5:R6 AJ5:AJ37 BB5:BB37 A9:R37 C7:R8">
    <cfRule type="expression" dxfId="624" priority="1158">
      <formula>$V$4=""</formula>
    </cfRule>
  </conditionalFormatting>
  <conditionalFormatting sqref="A38:BB40 A74:BB76 R41:R73 AJ41:AJ73 BB41:BB73 A110:BB112 R77:R109 AJ77:AJ109 BB77:BB109 A146:BB148 R113:R145 AJ113:AJ145 BB113:BB145 A182:BB184 R149:R181 AJ149:AJ181 BB149:BB181 A218:BB218 R185:R217 AJ185:AJ217 BB185:BB217">
    <cfRule type="expression" dxfId="623" priority="1744">
      <formula>$V$4=""</formula>
    </cfRule>
  </conditionalFormatting>
  <conditionalFormatting sqref="J11:K11">
    <cfRule type="expression" dxfId="622" priority="1742">
      <formula>B10="eingetragener Zw"</formula>
    </cfRule>
    <cfRule type="expression" dxfId="621" priority="1743">
      <formula>B10="errechneter Mw"</formula>
    </cfRule>
  </conditionalFormatting>
  <conditionalFormatting sqref="J11:K11">
    <cfRule type="expression" dxfId="620" priority="1740">
      <formula>B10="eingetragener Zw"</formula>
    </cfRule>
    <cfRule type="expression" dxfId="619" priority="1741">
      <formula>B10="errechneter Mw"</formula>
    </cfRule>
  </conditionalFormatting>
  <conditionalFormatting sqref="BC1:CA3 BC5:CA9 BD4:CA4 BC12:CA12 BC10 BE10:CA11 BC38:CA45 BE13:CA37 BC13:BC37 BC74:CA81 BE46:CA73 BC110:CA117 BE82:CA109 BC146:CA153 BE118:CA145 BC182:CA189 BE154:CA181 BC218:CA218 BE190:CA217 BC364:CA589 BE219:CA363">
    <cfRule type="expression" dxfId="618" priority="1226">
      <formula>$V$4=""</formula>
    </cfRule>
  </conditionalFormatting>
  <conditionalFormatting sqref="N5:Q5">
    <cfRule type="expression" dxfId="617" priority="1749">
      <formula>AND(NOT(A5="Test"),NOT(A5=""),N5="")</formula>
    </cfRule>
  </conditionalFormatting>
  <conditionalFormatting sqref="D7:K7">
    <cfRule type="expression" dxfId="616" priority="1199">
      <formula>L7="----------"</formula>
    </cfRule>
    <cfRule type="expression" dxfId="615" priority="1218">
      <formula>NOT(L7="----------")</formula>
    </cfRule>
  </conditionalFormatting>
  <conditionalFormatting sqref="B13:B37">
    <cfRule type="expression" dxfId="614" priority="1220">
      <formula>AND(L$7="----------",NOT(A$5=""),NOT(A$5="Test"))</formula>
    </cfRule>
  </conditionalFormatting>
  <conditionalFormatting sqref="N6:Q6">
    <cfRule type="expression" dxfId="613" priority="1210">
      <formula>AND(NOT(A5=""),NOT(A5="Test"),N5="",L11="")</formula>
    </cfRule>
  </conditionalFormatting>
  <conditionalFormatting sqref="B9:C9">
    <cfRule type="expression" dxfId="612" priority="1202">
      <formula>AND(NOT(A5=""),NOT(A5="Test"),$V$4="Eine Vorlage zur Zielwertüberwachung",OR(B9="",B9="Auswahl"))</formula>
    </cfRule>
    <cfRule type="expression" dxfId="611" priority="1207">
      <formula>AND(B9="eingetragener Zw",$V$4="Eine Vorlage zur Zielwertüberwachung")</formula>
    </cfRule>
    <cfRule type="expression" dxfId="610" priority="1819">
      <formula>AND(B9="errechneter Mw",$V$4="Eine Vorlage zur Zielwertüberwachung")</formula>
    </cfRule>
  </conditionalFormatting>
  <conditionalFormatting sqref="A5:B6">
    <cfRule type="expression" dxfId="609" priority="1206">
      <formula>AND(OR(NOT($C$1=""),NOT($C$3=""),NOT($T$3=""),NOT($AK$3="")),OR(A5="",A5="Test"))</formula>
    </cfRule>
  </conditionalFormatting>
  <conditionalFormatting sqref="A9">
    <cfRule type="expression" dxfId="608" priority="1201">
      <formula>AND(B9="eingetragener Zw",$V$4="Eine Vorlage zur Zielwertüberwachung")</formula>
    </cfRule>
    <cfRule type="expression" dxfId="607" priority="1203">
      <formula>AND(B9="errechneter Mw",$V$4="Eine Vorlage zur Zielwertüberwachung")</formula>
    </cfRule>
  </conditionalFormatting>
  <conditionalFormatting sqref="D8:K8">
    <cfRule type="expression" dxfId="606" priority="1197">
      <formula>NOT(D8="")</formula>
    </cfRule>
  </conditionalFormatting>
  <conditionalFormatting sqref="L8:N8">
    <cfRule type="expression" dxfId="605" priority="1162">
      <formula>NOT(L8="")</formula>
    </cfRule>
  </conditionalFormatting>
  <conditionalFormatting sqref="O8:Q8">
    <cfRule type="expression" dxfId="604" priority="1161">
      <formula>NOT(O8="")</formula>
    </cfRule>
  </conditionalFormatting>
  <conditionalFormatting sqref="D9:N9">
    <cfRule type="expression" dxfId="603" priority="1160">
      <formula>NOT(D9="")</formula>
    </cfRule>
  </conditionalFormatting>
  <conditionalFormatting sqref="AG7:AI7">
    <cfRule type="expression" dxfId="602" priority="1115">
      <formula>AND(NOT(S5=""),NOT(S5="Test"),OR(AG7="Einheit",AG7=""))</formula>
    </cfRule>
  </conditionalFormatting>
  <conditionalFormatting sqref="T12">
    <cfRule type="expression" dxfId="601" priority="1107">
      <formula>OR($V$4="",NOT(T12="Auswahl"))</formula>
    </cfRule>
    <cfRule type="expression" dxfId="600" priority="1124">
      <formula>AND(NOT(S5=""),NOT(S5="Test"),OR(T12="",T12="Auswahl"))</formula>
    </cfRule>
  </conditionalFormatting>
  <conditionalFormatting sqref="T9">
    <cfRule type="expression" dxfId="599" priority="1103">
      <formula>$V$4="Eine Vorlage zur Zielwertüberwachung"</formula>
    </cfRule>
  </conditionalFormatting>
  <conditionalFormatting sqref="AD7:AF7">
    <cfRule type="expression" dxfId="598" priority="1101">
      <formula>AND(AD7="----------",$V$4="Eine Vorlage zur Zielwertermittlung")</formula>
    </cfRule>
    <cfRule type="expression" dxfId="597" priority="1111">
      <formula>AND(NOT(S5=""),NOT(S5="Test"),AD7="")</formula>
    </cfRule>
    <cfRule type="expression" dxfId="596" priority="1113">
      <formula>AND(T9="eingetragener Zw",$V$4="Eine Vorlage zur Zielwertüberwachung")</formula>
    </cfRule>
    <cfRule type="expression" dxfId="595" priority="1125">
      <formula>NOT(AD7="----------")</formula>
    </cfRule>
  </conditionalFormatting>
  <conditionalFormatting sqref="AG9:AI9">
    <cfRule type="expression" dxfId="594" priority="1096">
      <formula>NOT(AG9="")</formula>
    </cfRule>
    <cfRule type="expression" dxfId="593" priority="1126">
      <formula>AND(T9="errechneter Mw",$V$4="Eine Vorlage zur Zielwertüberwachung",NOT(AG9=""))</formula>
    </cfRule>
  </conditionalFormatting>
  <conditionalFormatting sqref="AB10:AC12">
    <cfRule type="expression" dxfId="592" priority="1121">
      <formula>AND(T9="eingetragener Zw",$V$4="Eine Vorlage zur Zielwertüberwachung")</formula>
    </cfRule>
    <cfRule type="expression" dxfId="591" priority="1122">
      <formula>AND(T9="errechneter Mw",$V$4="Eine Vorlage zur Zielwertüberwachung")</formula>
    </cfRule>
  </conditionalFormatting>
  <conditionalFormatting sqref="S9:AI37 U5:AI8">
    <cfRule type="expression" dxfId="590" priority="1095">
      <formula>$V$4=""</formula>
    </cfRule>
  </conditionalFormatting>
  <conditionalFormatting sqref="AB11:AC11">
    <cfRule type="expression" dxfId="589" priority="1118">
      <formula>T10="eingetragener Zw"</formula>
    </cfRule>
    <cfRule type="expression" dxfId="588" priority="1119">
      <formula>T10="errechneter Mw"</formula>
    </cfRule>
  </conditionalFormatting>
  <conditionalFormatting sqref="AB11:AC11">
    <cfRule type="expression" dxfId="587" priority="1116">
      <formula>T10="eingetragener Zw"</formula>
    </cfRule>
    <cfRule type="expression" dxfId="586" priority="1117">
      <formula>T10="errechneter Mw"</formula>
    </cfRule>
  </conditionalFormatting>
  <conditionalFormatting sqref="AF5:AI5">
    <cfRule type="expression" dxfId="585" priority="1120">
      <formula>AND(NOT(S5="Test"),NOT(S5=""),AF5="")</formula>
    </cfRule>
  </conditionalFormatting>
  <conditionalFormatting sqref="V7:AC7">
    <cfRule type="expression" dxfId="584" priority="1102">
      <formula>AD7="----------"</formula>
    </cfRule>
    <cfRule type="expression" dxfId="583" priority="1112">
      <formula>NOT(AD7="----------")</formula>
    </cfRule>
  </conditionalFormatting>
  <conditionalFormatting sqref="T13:T37">
    <cfRule type="expression" dxfId="582" priority="1114">
      <formula>AND(AD$7="----------",NOT(S$5=""),NOT(S$5="Test"))</formula>
    </cfRule>
  </conditionalFormatting>
  <conditionalFormatting sqref="AF6:AI6">
    <cfRule type="expression" dxfId="581" priority="1110">
      <formula>AND(NOT(S5=""),NOT(S5="Test"),AF5="",AD11="")</formula>
    </cfRule>
  </conditionalFormatting>
  <conditionalFormatting sqref="T9:U9">
    <cfRule type="expression" dxfId="580" priority="1105">
      <formula>AND(NOT(S5=""),NOT(S5="Test"),$V$4="Eine Vorlage zur Zielwertüberwachung",OR(T9="",T9="Auswahl"))</formula>
    </cfRule>
    <cfRule type="expression" dxfId="579" priority="1109">
      <formula>AND(T9="eingetragener Zw",$V$4="Eine Vorlage zur Zielwertüberwachung")</formula>
    </cfRule>
    <cfRule type="expression" dxfId="578" priority="1123">
      <formula>AND(T9="errechneter Mw",$V$4="Eine Vorlage zur Zielwertüberwachung")</formula>
    </cfRule>
  </conditionalFormatting>
  <conditionalFormatting sqref="S9">
    <cfRule type="expression" dxfId="577" priority="1104">
      <formula>AND(T9="eingetragener Zw",$V$4="Eine Vorlage zur Zielwertüberwachung")</formula>
    </cfRule>
    <cfRule type="expression" dxfId="576" priority="1106">
      <formula>AND(T9="errechneter Mw",$V$4="Eine Vorlage zur Zielwertüberwachung")</formula>
    </cfRule>
  </conditionalFormatting>
  <conditionalFormatting sqref="V8:AC8">
    <cfRule type="expression" dxfId="575" priority="1100">
      <formula>NOT(V8="")</formula>
    </cfRule>
  </conditionalFormatting>
  <conditionalFormatting sqref="AD8:AF8">
    <cfRule type="expression" dxfId="574" priority="1099">
      <formula>NOT(AD8="")</formula>
    </cfRule>
  </conditionalFormatting>
  <conditionalFormatting sqref="AG8:AI8">
    <cfRule type="expression" dxfId="573" priority="1098">
      <formula>NOT(AG8="")</formula>
    </cfRule>
  </conditionalFormatting>
  <conditionalFormatting sqref="V9:AF9">
    <cfRule type="expression" dxfId="572" priority="1097">
      <formula>NOT(V9="")</formula>
    </cfRule>
  </conditionalFormatting>
  <conditionalFormatting sqref="AY7:BA7">
    <cfRule type="expression" dxfId="571" priority="1052">
      <formula>AND(NOT(AK5=""),NOT(AK5="Test"),OR(AY7="Einheit",AY7=""))</formula>
    </cfRule>
  </conditionalFormatting>
  <conditionalFormatting sqref="AL12">
    <cfRule type="expression" dxfId="570" priority="1044">
      <formula>OR($V$4="",NOT(AL12="Auswahl"))</formula>
    </cfRule>
    <cfRule type="expression" dxfId="569" priority="1061">
      <formula>AND(NOT(AK5=""),NOT(AK5="Test"),OR(AL12="",AL12="Auswahl"))</formula>
    </cfRule>
  </conditionalFormatting>
  <conditionalFormatting sqref="AL9">
    <cfRule type="expression" dxfId="568" priority="1040">
      <formula>$V$4="Eine Vorlage zur Zielwertüberwachung"</formula>
    </cfRule>
  </conditionalFormatting>
  <conditionalFormatting sqref="AV7:AX7">
    <cfRule type="expression" dxfId="567" priority="1038">
      <formula>AND(AV7="----------",$V$4="Eine Vorlage zur Zielwertermittlung")</formula>
    </cfRule>
    <cfRule type="expression" dxfId="566" priority="1048">
      <formula>AND(NOT(AK5=""),NOT(AK5="Test"),AV7="")</formula>
    </cfRule>
    <cfRule type="expression" dxfId="565" priority="1050">
      <formula>AND(AL9="eingetragener Zw",$V$4="Eine Vorlage zur Zielwertüberwachung")</formula>
    </cfRule>
    <cfRule type="expression" dxfId="564" priority="1062">
      <formula>NOT(AV7="----------")</formula>
    </cfRule>
  </conditionalFormatting>
  <conditionalFormatting sqref="AY9:BA9">
    <cfRule type="expression" dxfId="563" priority="1033">
      <formula>NOT(AY9="")</formula>
    </cfRule>
    <cfRule type="expression" dxfId="562" priority="1063">
      <formula>AND(AL9="errechneter Mw",$V$4="Eine Vorlage zur Zielwertüberwachung",NOT(AY9=""))</formula>
    </cfRule>
  </conditionalFormatting>
  <conditionalFormatting sqref="AT10:AU12">
    <cfRule type="expression" dxfId="561" priority="1058">
      <formula>AND(AL9="eingetragener Zw",$V$4="Eine Vorlage zur Zielwertüberwachung")</formula>
    </cfRule>
    <cfRule type="expression" dxfId="560" priority="1059">
      <formula>AND(AL9="errechneter Mw",$V$4="Eine Vorlage zur Zielwertüberwachung")</formula>
    </cfRule>
  </conditionalFormatting>
  <conditionalFormatting sqref="AK9:BA37 AM5:BA8">
    <cfRule type="expression" dxfId="559" priority="1032">
      <formula>$V$4=""</formula>
    </cfRule>
  </conditionalFormatting>
  <conditionalFormatting sqref="AT11:AU11">
    <cfRule type="expression" dxfId="558" priority="1055">
      <formula>AL10="eingetragener Zw"</formula>
    </cfRule>
    <cfRule type="expression" dxfId="557" priority="1056">
      <formula>AL10="errechneter Mw"</formula>
    </cfRule>
  </conditionalFormatting>
  <conditionalFormatting sqref="AT11:AU11">
    <cfRule type="expression" dxfId="556" priority="1053">
      <formula>AL10="eingetragener Zw"</formula>
    </cfRule>
    <cfRule type="expression" dxfId="555" priority="1054">
      <formula>AL10="errechneter Mw"</formula>
    </cfRule>
  </conditionalFormatting>
  <conditionalFormatting sqref="AX5:BA5">
    <cfRule type="expression" dxfId="554" priority="1057">
      <formula>AND(NOT(AK5="Test"),NOT(AK5=""),AX5="")</formula>
    </cfRule>
  </conditionalFormatting>
  <conditionalFormatting sqref="AN7:AU7">
    <cfRule type="expression" dxfId="553" priority="1039">
      <formula>AV7="----------"</formula>
    </cfRule>
    <cfRule type="expression" dxfId="552" priority="1049">
      <formula>NOT(AV7="----------")</formula>
    </cfRule>
  </conditionalFormatting>
  <conditionalFormatting sqref="AL13:AL37">
    <cfRule type="expression" dxfId="551" priority="1051">
      <formula>AND(AV$7="----------",NOT(AK$5=""),NOT(AK$5="Test"))</formula>
    </cfRule>
  </conditionalFormatting>
  <conditionalFormatting sqref="AX6:BA6">
    <cfRule type="expression" dxfId="550" priority="1047">
      <formula>AND(NOT(AK5=""),NOT(AK5="Test"),AX5="",AV11="")</formula>
    </cfRule>
  </conditionalFormatting>
  <conditionalFormatting sqref="AL9:AM9">
    <cfRule type="expression" dxfId="549" priority="1042">
      <formula>AND(NOT(AK5=""),NOT(AK5="Test"),$V$4="Eine Vorlage zur Zielwertüberwachung",OR(AL9="",AL9="Auswahl"))</formula>
    </cfRule>
    <cfRule type="expression" dxfId="548" priority="1046">
      <formula>AND(AL9="eingetragener Zw",$V$4="Eine Vorlage zur Zielwertüberwachung")</formula>
    </cfRule>
    <cfRule type="expression" dxfId="547" priority="1060">
      <formula>AND(AL9="errechneter Mw",$V$4="Eine Vorlage zur Zielwertüberwachung")</formula>
    </cfRule>
  </conditionalFormatting>
  <conditionalFormatting sqref="AK9">
    <cfRule type="expression" dxfId="546" priority="1041">
      <formula>AND(AL9="eingetragener Zw",$V$4="Eine Vorlage zur Zielwertüberwachung")</formula>
    </cfRule>
    <cfRule type="expression" dxfId="545" priority="1043">
      <formula>AND(AL9="errechneter Mw",$V$4="Eine Vorlage zur Zielwertüberwachung")</formula>
    </cfRule>
  </conditionalFormatting>
  <conditionalFormatting sqref="AN8:AU8">
    <cfRule type="expression" dxfId="544" priority="1037">
      <formula>NOT(AN8="")</formula>
    </cfRule>
  </conditionalFormatting>
  <conditionalFormatting sqref="AV8:AX8">
    <cfRule type="expression" dxfId="543" priority="1036">
      <formula>NOT(AV8="")</formula>
    </cfRule>
  </conditionalFormatting>
  <conditionalFormatting sqref="AY8:BA8">
    <cfRule type="expression" dxfId="542" priority="1035">
      <formula>NOT(AY8="")</formula>
    </cfRule>
  </conditionalFormatting>
  <conditionalFormatting sqref="AN9:AX9">
    <cfRule type="expression" dxfId="541" priority="1034">
      <formula>NOT(AN9="")</formula>
    </cfRule>
  </conditionalFormatting>
  <conditionalFormatting sqref="O43:Q43">
    <cfRule type="expression" dxfId="540" priority="1020">
      <formula>AND(NOT(A41=""),NOT(A41="Test"),OR(O43="Einheit",O43=""))</formula>
    </cfRule>
  </conditionalFormatting>
  <conditionalFormatting sqref="B48">
    <cfRule type="expression" dxfId="539" priority="1013">
      <formula>OR($V$4="",NOT(B48="Auswahl"))</formula>
    </cfRule>
    <cfRule type="expression" dxfId="538" priority="1029">
      <formula>AND(NOT(A41=""),NOT(A41="Test"),OR(B48="",B48="Auswahl"))</formula>
    </cfRule>
  </conditionalFormatting>
  <conditionalFormatting sqref="B45">
    <cfRule type="expression" dxfId="537" priority="1009">
      <formula>$V$4="Eine Vorlage zur Zielwertüberwachung"</formula>
    </cfRule>
  </conditionalFormatting>
  <conditionalFormatting sqref="L43:N43">
    <cfRule type="expression" dxfId="536" priority="1007">
      <formula>AND(L43="----------",$V$4="Eine Vorlage zur Zielwertermittlung")</formula>
    </cfRule>
    <cfRule type="expression" dxfId="535" priority="1016">
      <formula>AND(NOT(A41=""),NOT(A41="Test"),L43="")</formula>
    </cfRule>
    <cfRule type="expression" dxfId="534" priority="1018">
      <formula>AND(B45="eingetragener Zw",$V$4="Eine Vorlage zur Zielwertüberwachung")</formula>
    </cfRule>
    <cfRule type="expression" dxfId="533" priority="1030">
      <formula>NOT(L43="----------")</formula>
    </cfRule>
  </conditionalFormatting>
  <conditionalFormatting sqref="O45:Q45">
    <cfRule type="expression" dxfId="532" priority="1002">
      <formula>NOT(O45="")</formula>
    </cfRule>
    <cfRule type="expression" dxfId="531" priority="1031">
      <formula>AND(B45="errechneter Mw",$V$4="Eine Vorlage zur Zielwertüberwachung",NOT(O45=""))</formula>
    </cfRule>
  </conditionalFormatting>
  <conditionalFormatting sqref="J46:K48">
    <cfRule type="expression" dxfId="530" priority="1026">
      <formula>AND(B45="eingetragener Zw",$V$4="Eine Vorlage zur Zielwertüberwachung")</formula>
    </cfRule>
    <cfRule type="expression" dxfId="529" priority="1027">
      <formula>AND(B45="errechneter Mw",$V$4="Eine Vorlage zur Zielwertüberwachung")</formula>
    </cfRule>
  </conditionalFormatting>
  <conditionalFormatting sqref="A45:Q73 C41:Q44">
    <cfRule type="expression" dxfId="528" priority="1001">
      <formula>$V$4=""</formula>
    </cfRule>
  </conditionalFormatting>
  <conditionalFormatting sqref="J47:K47">
    <cfRule type="expression" dxfId="527" priority="1023">
      <formula>B46="eingetragener Zw"</formula>
    </cfRule>
    <cfRule type="expression" dxfId="526" priority="1024">
      <formula>B46="errechneter Mw"</formula>
    </cfRule>
  </conditionalFormatting>
  <conditionalFormatting sqref="J47:K47">
    <cfRule type="expression" dxfId="525" priority="1021">
      <formula>B46="eingetragener Zw"</formula>
    </cfRule>
    <cfRule type="expression" dxfId="524" priority="1022">
      <formula>B46="errechneter Mw"</formula>
    </cfRule>
  </conditionalFormatting>
  <conditionalFormatting sqref="N41:Q41">
    <cfRule type="expression" dxfId="523" priority="1025">
      <formula>AND(NOT(A41="Test"),NOT(A41=""),N41="")</formula>
    </cfRule>
  </conditionalFormatting>
  <conditionalFormatting sqref="D43:K43">
    <cfRule type="expression" dxfId="522" priority="1008">
      <formula>L43="----------"</formula>
    </cfRule>
    <cfRule type="expression" dxfId="521" priority="1017">
      <formula>NOT(L43="----------")</formula>
    </cfRule>
  </conditionalFormatting>
  <conditionalFormatting sqref="B49:B73">
    <cfRule type="expression" dxfId="520" priority="1019">
      <formula>AND(L$43="----------",NOT(A$41=""),NOT(A$41="Test"))</formula>
    </cfRule>
  </conditionalFormatting>
  <conditionalFormatting sqref="N42:Q42">
    <cfRule type="expression" dxfId="519" priority="1015">
      <formula>AND(NOT(A41=""),NOT(A41="Test"),N41="",L47="")</formula>
    </cfRule>
  </conditionalFormatting>
  <conditionalFormatting sqref="B45:C45">
    <cfRule type="expression" dxfId="518" priority="1011">
      <formula>AND(NOT(A41=""),NOT(A41="Test"),$V$4="Eine Vorlage zur Zielwertüberwachung",OR(B45="",B45="Auswahl"))</formula>
    </cfRule>
    <cfRule type="expression" dxfId="517" priority="1014">
      <formula>AND(B45="eingetragener Zw",$V$4="Eine Vorlage zur Zielwertüberwachung")</formula>
    </cfRule>
    <cfRule type="expression" dxfId="516" priority="1028">
      <formula>AND(B45="errechneter Mw",$V$4="Eine Vorlage zur Zielwertüberwachung")</formula>
    </cfRule>
  </conditionalFormatting>
  <conditionalFormatting sqref="A45">
    <cfRule type="expression" dxfId="515" priority="1010">
      <formula>AND(B45="eingetragener Zw",$V$4="Eine Vorlage zur Zielwertüberwachung")</formula>
    </cfRule>
    <cfRule type="expression" dxfId="514" priority="1012">
      <formula>AND(B45="errechneter Mw",$V$4="Eine Vorlage zur Zielwertüberwachung")</formula>
    </cfRule>
  </conditionalFormatting>
  <conditionalFormatting sqref="D44:K44">
    <cfRule type="expression" dxfId="513" priority="1006">
      <formula>NOT(D44="")</formula>
    </cfRule>
  </conditionalFormatting>
  <conditionalFormatting sqref="L44:N44">
    <cfRule type="expression" dxfId="512" priority="1005">
      <formula>NOT(L44="")</formula>
    </cfRule>
  </conditionalFormatting>
  <conditionalFormatting sqref="O44:Q44">
    <cfRule type="expression" dxfId="511" priority="1004">
      <formula>NOT(O44="")</formula>
    </cfRule>
  </conditionalFormatting>
  <conditionalFormatting sqref="D45:N45">
    <cfRule type="expression" dxfId="510" priority="1003">
      <formula>NOT(D45="")</formula>
    </cfRule>
  </conditionalFormatting>
  <conditionalFormatting sqref="AG43:AI43">
    <cfRule type="expression" dxfId="509" priority="989">
      <formula>AND(NOT(S41=""),NOT(S41="Test"),OR(AG43="Einheit",AG43=""))</formula>
    </cfRule>
  </conditionalFormatting>
  <conditionalFormatting sqref="T48">
    <cfRule type="expression" dxfId="508" priority="982">
      <formula>OR($V$4="",NOT(T48="Auswahl"))</formula>
    </cfRule>
    <cfRule type="expression" dxfId="507" priority="998">
      <formula>AND(NOT(S41=""),NOT(S41="Test"),OR(T48="",T48="Auswahl"))</formula>
    </cfRule>
  </conditionalFormatting>
  <conditionalFormatting sqref="T45">
    <cfRule type="expression" dxfId="506" priority="978">
      <formula>$V$4="Eine Vorlage zur Zielwertüberwachung"</formula>
    </cfRule>
  </conditionalFormatting>
  <conditionalFormatting sqref="AD43:AF43">
    <cfRule type="expression" dxfId="505" priority="976">
      <formula>AND(AD43="----------",$V$4="Eine Vorlage zur Zielwertermittlung")</formula>
    </cfRule>
    <cfRule type="expression" dxfId="504" priority="985">
      <formula>AND(NOT(S41=""),NOT(S41="Test"),AD43="")</formula>
    </cfRule>
    <cfRule type="expression" dxfId="503" priority="987">
      <formula>AND(T45="eingetragener Zw",$V$4="Eine Vorlage zur Zielwertüberwachung")</formula>
    </cfRule>
    <cfRule type="expression" dxfId="502" priority="999">
      <formula>NOT(AD43="----------")</formula>
    </cfRule>
  </conditionalFormatting>
  <conditionalFormatting sqref="AG45:AI45">
    <cfRule type="expression" dxfId="501" priority="971">
      <formula>NOT(AG45="")</formula>
    </cfRule>
    <cfRule type="expression" dxfId="500" priority="1000">
      <formula>AND(T45="errechneter Mw",$V$4="Eine Vorlage zur Zielwertüberwachung",NOT(AG45=""))</formula>
    </cfRule>
  </conditionalFormatting>
  <conditionalFormatting sqref="AB46:AC48">
    <cfRule type="expression" dxfId="499" priority="995">
      <formula>AND(T45="eingetragener Zw",$V$4="Eine Vorlage zur Zielwertüberwachung")</formula>
    </cfRule>
    <cfRule type="expression" dxfId="498" priority="996">
      <formula>AND(T45="errechneter Mw",$V$4="Eine Vorlage zur Zielwertüberwachung")</formula>
    </cfRule>
  </conditionalFormatting>
  <conditionalFormatting sqref="S49:S73 U49:AI73 S45:AI48 U44:AD44 AG44:AI44 U41:AI43">
    <cfRule type="expression" dxfId="497" priority="970">
      <formula>$V$4=""</formula>
    </cfRule>
  </conditionalFormatting>
  <conditionalFormatting sqref="AB47:AC47">
    <cfRule type="expression" dxfId="496" priority="992">
      <formula>T46="eingetragener Zw"</formula>
    </cfRule>
    <cfRule type="expression" dxfId="495" priority="993">
      <formula>T46="errechneter Mw"</formula>
    </cfRule>
  </conditionalFormatting>
  <conditionalFormatting sqref="AB47:AC47">
    <cfRule type="expression" dxfId="494" priority="990">
      <formula>T46="eingetragener Zw"</formula>
    </cfRule>
    <cfRule type="expression" dxfId="493" priority="991">
      <formula>T46="errechneter Mw"</formula>
    </cfRule>
  </conditionalFormatting>
  <conditionalFormatting sqref="AF41:AI41">
    <cfRule type="expression" dxfId="492" priority="994">
      <formula>AND(NOT(S41="Test"),NOT(S41=""),AF41="")</formula>
    </cfRule>
  </conditionalFormatting>
  <conditionalFormatting sqref="V43:AC43">
    <cfRule type="expression" dxfId="491" priority="977">
      <formula>AD43="----------"</formula>
    </cfRule>
    <cfRule type="expression" dxfId="490" priority="986">
      <formula>NOT(AD43="----------")</formula>
    </cfRule>
  </conditionalFormatting>
  <conditionalFormatting sqref="AF42:AI42">
    <cfRule type="expression" dxfId="489" priority="984">
      <formula>AND(NOT(S41=""),NOT(S41="Test"),AF41="",AD47="")</formula>
    </cfRule>
  </conditionalFormatting>
  <conditionalFormatting sqref="T45:U45">
    <cfRule type="expression" dxfId="488" priority="980">
      <formula>AND(NOT(S41=""),NOT(S41="Test"),$V$4="Eine Vorlage zur Zielwertüberwachung",OR(T45="",T45="Auswahl"))</formula>
    </cfRule>
    <cfRule type="expression" dxfId="487" priority="983">
      <formula>AND(T45="eingetragener Zw",$V$4="Eine Vorlage zur Zielwertüberwachung")</formula>
    </cfRule>
    <cfRule type="expression" dxfId="486" priority="997">
      <formula>AND(T45="errechneter Mw",$V$4="Eine Vorlage zur Zielwertüberwachung")</formula>
    </cfRule>
  </conditionalFormatting>
  <conditionalFormatting sqref="S45">
    <cfRule type="expression" dxfId="485" priority="979">
      <formula>AND(T45="eingetragener Zw",$V$4="Eine Vorlage zur Zielwertüberwachung")</formula>
    </cfRule>
    <cfRule type="expression" dxfId="484" priority="981">
      <formula>AND(T45="errechneter Mw",$V$4="Eine Vorlage zur Zielwertüberwachung")</formula>
    </cfRule>
  </conditionalFormatting>
  <conditionalFormatting sqref="V44:AC44">
    <cfRule type="expression" dxfId="483" priority="975">
      <formula>NOT(V44="")</formula>
    </cfRule>
  </conditionalFormatting>
  <conditionalFormatting sqref="AD44">
    <cfRule type="expression" dxfId="482" priority="974">
      <formula>NOT(AD44="")</formula>
    </cfRule>
  </conditionalFormatting>
  <conditionalFormatting sqref="AG44:AI44">
    <cfRule type="expression" dxfId="481" priority="973">
      <formula>NOT(AG44="")</formula>
    </cfRule>
  </conditionalFormatting>
  <conditionalFormatting sqref="V45:AF45">
    <cfRule type="expression" dxfId="480" priority="972">
      <formula>NOT(V45="")</formula>
    </cfRule>
    <cfRule type="expression" dxfId="479" priority="43">
      <formula>NOT($AD$44="")</formula>
    </cfRule>
  </conditionalFormatting>
  <conditionalFormatting sqref="AY43:BA43">
    <cfRule type="expression" dxfId="478" priority="958">
      <formula>AND(NOT(AK41=""),NOT(AK41="Test"),OR(AY43="Einheit",AY43=""))</formula>
    </cfRule>
  </conditionalFormatting>
  <conditionalFormatting sqref="AL48">
    <cfRule type="expression" dxfId="477" priority="951">
      <formula>OR($V$4="",NOT(AL48="Auswahl"))</formula>
    </cfRule>
    <cfRule type="expression" dxfId="476" priority="967">
      <formula>AND(NOT(AK41=""),NOT(AK41="Test"),OR(AL48="",AL48="Auswahl"))</formula>
    </cfRule>
  </conditionalFormatting>
  <conditionalFormatting sqref="AL45">
    <cfRule type="expression" dxfId="475" priority="947">
      <formula>$V$4="Eine Vorlage zur Zielwertüberwachung"</formula>
    </cfRule>
  </conditionalFormatting>
  <conditionalFormatting sqref="AV43:AX43">
    <cfRule type="expression" dxfId="474" priority="945">
      <formula>AND(AV43="----------",$V$4="Eine Vorlage zur Zielwertermittlung")</formula>
    </cfRule>
    <cfRule type="expression" dxfId="473" priority="954">
      <formula>AND(NOT(AK41=""),NOT(AK41="Test"),AV43="")</formula>
    </cfRule>
    <cfRule type="expression" dxfId="472" priority="956">
      <formula>AND(AL45="eingetragener Zw",$V$4="Eine Vorlage zur Zielwertüberwachung")</formula>
    </cfRule>
    <cfRule type="expression" dxfId="471" priority="968">
      <formula>NOT(AV43="----------")</formula>
    </cfRule>
  </conditionalFormatting>
  <conditionalFormatting sqref="AY45:BA45">
    <cfRule type="expression" dxfId="470" priority="940">
      <formula>NOT(AY45="")</formula>
    </cfRule>
    <cfRule type="expression" dxfId="469" priority="969">
      <formula>AND(AL45="errechneter Mw",$V$4="Eine Vorlage zur Zielwertüberwachung",NOT(AY45=""))</formula>
    </cfRule>
  </conditionalFormatting>
  <conditionalFormatting sqref="AT46:AU48">
    <cfRule type="expression" dxfId="468" priority="964">
      <formula>AND(AL45="eingetragener Zw",$V$4="Eine Vorlage zur Zielwertüberwachung")</formula>
    </cfRule>
    <cfRule type="expression" dxfId="467" priority="965">
      <formula>AND(AL45="errechneter Mw",$V$4="Eine Vorlage zur Zielwertüberwachung")</formula>
    </cfRule>
  </conditionalFormatting>
  <conditionalFormatting sqref="AK45:BA48 AK49:AK73 AM49:BA73 AM41:BA44">
    <cfRule type="expression" dxfId="466" priority="939">
      <formula>$V$4=""</formula>
    </cfRule>
  </conditionalFormatting>
  <conditionalFormatting sqref="AT47:AU47">
    <cfRule type="expression" dxfId="465" priority="961">
      <formula>AL46="eingetragener Zw"</formula>
    </cfRule>
    <cfRule type="expression" dxfId="464" priority="962">
      <formula>AL46="errechneter Mw"</formula>
    </cfRule>
  </conditionalFormatting>
  <conditionalFormatting sqref="AT47:AU47">
    <cfRule type="expression" dxfId="463" priority="959">
      <formula>AL46="eingetragener Zw"</formula>
    </cfRule>
    <cfRule type="expression" dxfId="462" priority="960">
      <formula>AL46="errechneter Mw"</formula>
    </cfRule>
  </conditionalFormatting>
  <conditionalFormatting sqref="AX41:BA41">
    <cfRule type="expression" dxfId="461" priority="963">
      <formula>AND(NOT(AK41="Test"),NOT(AK41=""),AX41="")</formula>
    </cfRule>
  </conditionalFormatting>
  <conditionalFormatting sqref="AN43:AU43">
    <cfRule type="expression" dxfId="460" priority="946">
      <formula>AV43="----------"</formula>
    </cfRule>
    <cfRule type="expression" dxfId="459" priority="955">
      <formula>NOT(AV43="----------")</formula>
    </cfRule>
  </conditionalFormatting>
  <conditionalFormatting sqref="AX42:BA42">
    <cfRule type="expression" dxfId="458" priority="953">
      <formula>AND(NOT(AK41=""),NOT(AK41="Test"),AX41="",AV47="")</formula>
    </cfRule>
  </conditionalFormatting>
  <conditionalFormatting sqref="AL45:AM45">
    <cfRule type="expression" dxfId="457" priority="949">
      <formula>AND(NOT(AK41=""),NOT(AK41="Test"),$V$4="Eine Vorlage zur Zielwertüberwachung",OR(AL45="",AL45="Auswahl"))</formula>
    </cfRule>
    <cfRule type="expression" dxfId="456" priority="952">
      <formula>AND(AL45="eingetragener Zw",$V$4="Eine Vorlage zur Zielwertüberwachung")</formula>
    </cfRule>
    <cfRule type="expression" dxfId="455" priority="966">
      <formula>AND(AL45="errechneter Mw",$V$4="Eine Vorlage zur Zielwertüberwachung")</formula>
    </cfRule>
  </conditionalFormatting>
  <conditionalFormatting sqref="AK45">
    <cfRule type="expression" dxfId="454" priority="948">
      <formula>AND(AL45="eingetragener Zw",$V$4="Eine Vorlage zur Zielwertüberwachung")</formula>
    </cfRule>
    <cfRule type="expression" dxfId="453" priority="950">
      <formula>AND(AL45="errechneter Mw",$V$4="Eine Vorlage zur Zielwertüberwachung")</formula>
    </cfRule>
  </conditionalFormatting>
  <conditionalFormatting sqref="AN44:AU44">
    <cfRule type="expression" dxfId="452" priority="944">
      <formula>NOT(AN44="")</formula>
    </cfRule>
  </conditionalFormatting>
  <conditionalFormatting sqref="AV44:AX44">
    <cfRule type="expression" dxfId="451" priority="943">
      <formula>NOT(AV44="")</formula>
    </cfRule>
  </conditionalFormatting>
  <conditionalFormatting sqref="AY44:BA44">
    <cfRule type="expression" dxfId="450" priority="942">
      <formula>NOT(AY44="")</formula>
    </cfRule>
  </conditionalFormatting>
  <conditionalFormatting sqref="AN45:AX45">
    <cfRule type="expression" dxfId="449" priority="941">
      <formula>NOT(AN45="")</formula>
    </cfRule>
  </conditionalFormatting>
  <conditionalFormatting sqref="O79:Q79">
    <cfRule type="expression" dxfId="448" priority="927">
      <formula>AND(NOT(A77=""),NOT(A77="Test"),OR(O79="Einheit",O79=""))</formula>
    </cfRule>
  </conditionalFormatting>
  <conditionalFormatting sqref="B84">
    <cfRule type="expression" dxfId="447" priority="920">
      <formula>OR($V$4="",NOT(B84="Auswahl"))</formula>
    </cfRule>
    <cfRule type="expression" dxfId="446" priority="936">
      <formula>AND(NOT(A77=""),NOT(A77="Test"),OR(B84="",B84="Auswahl"))</formula>
    </cfRule>
  </conditionalFormatting>
  <conditionalFormatting sqref="B81">
    <cfRule type="expression" dxfId="445" priority="916">
      <formula>$V$4="Eine Vorlage zur Zielwertüberwachung"</formula>
    </cfRule>
  </conditionalFormatting>
  <conditionalFormatting sqref="L79:N79">
    <cfRule type="expression" dxfId="444" priority="914">
      <formula>AND(L79="----------",$V$4="Eine Vorlage zur Zielwertermittlung")</formula>
    </cfRule>
    <cfRule type="expression" dxfId="443" priority="923">
      <formula>AND(NOT(A77=""),NOT(A77="Test"),L79="")</formula>
    </cfRule>
    <cfRule type="expression" dxfId="442" priority="925">
      <formula>AND(B81="eingetragener Zw",$V$4="Eine Vorlage zur Zielwertüberwachung")</formula>
    </cfRule>
    <cfRule type="expression" dxfId="441" priority="937">
      <formula>NOT(L79="----------")</formula>
    </cfRule>
  </conditionalFormatting>
  <conditionalFormatting sqref="O81:Q81">
    <cfRule type="expression" dxfId="440" priority="909">
      <formula>NOT(O81="")</formula>
    </cfRule>
    <cfRule type="expression" dxfId="439" priority="938">
      <formula>AND(B81="errechneter Mw",$V$4="Eine Vorlage zur Zielwertüberwachung",NOT(O81=""))</formula>
    </cfRule>
  </conditionalFormatting>
  <conditionalFormatting sqref="J82:K84">
    <cfRule type="expression" dxfId="438" priority="933">
      <formula>AND(B81="eingetragener Zw",$V$4="Eine Vorlage zur Zielwertüberwachung")</formula>
    </cfRule>
    <cfRule type="expression" dxfId="437" priority="934">
      <formula>AND(B81="errechneter Mw",$V$4="Eine Vorlage zur Zielwertüberwachung")</formula>
    </cfRule>
  </conditionalFormatting>
  <conditionalFormatting sqref="A81:Q109 C77:Q80">
    <cfRule type="expression" dxfId="436" priority="908">
      <formula>$V$4=""</formula>
    </cfRule>
  </conditionalFormatting>
  <conditionalFormatting sqref="J83:K83">
    <cfRule type="expression" dxfId="435" priority="930">
      <formula>B82="eingetragener Zw"</formula>
    </cfRule>
    <cfRule type="expression" dxfId="434" priority="931">
      <formula>B82="errechneter Mw"</formula>
    </cfRule>
  </conditionalFormatting>
  <conditionalFormatting sqref="J83:K83">
    <cfRule type="expression" dxfId="433" priority="928">
      <formula>B82="eingetragener Zw"</formula>
    </cfRule>
    <cfRule type="expression" dxfId="432" priority="929">
      <formula>B82="errechneter Mw"</formula>
    </cfRule>
  </conditionalFormatting>
  <conditionalFormatting sqref="N77:Q77">
    <cfRule type="expression" dxfId="431" priority="932">
      <formula>AND(NOT(A77="Test"),NOT(A77=""),N77="")</formula>
    </cfRule>
  </conditionalFormatting>
  <conditionalFormatting sqref="D79:K79">
    <cfRule type="expression" dxfId="430" priority="915">
      <formula>L79="----------"</formula>
    </cfRule>
    <cfRule type="expression" dxfId="429" priority="924">
      <formula>NOT(L79="----------")</formula>
    </cfRule>
  </conditionalFormatting>
  <conditionalFormatting sqref="B85:B109">
    <cfRule type="expression" dxfId="428" priority="926">
      <formula>AND(L$79="----------",NOT(A$77=""),NOT(A$77="Test"))</formula>
    </cfRule>
  </conditionalFormatting>
  <conditionalFormatting sqref="N78:Q78">
    <cfRule type="expression" dxfId="427" priority="922">
      <formula>AND(NOT(A77=""),NOT(A77="Test"),N77="",L83="")</formula>
    </cfRule>
  </conditionalFormatting>
  <conditionalFormatting sqref="B81:C81">
    <cfRule type="expression" dxfId="426" priority="918">
      <formula>AND(NOT(A77=""),NOT(A77="Test"),$V$4="Eine Vorlage zur Zielwertüberwachung",OR(B81="",B81="Auswahl"))</formula>
    </cfRule>
    <cfRule type="expression" dxfId="425" priority="921">
      <formula>AND(B81="eingetragener Zw",$V$4="Eine Vorlage zur Zielwertüberwachung")</formula>
    </cfRule>
    <cfRule type="expression" dxfId="424" priority="935">
      <formula>AND(B81="errechneter Mw",$V$4="Eine Vorlage zur Zielwertüberwachung")</formula>
    </cfRule>
  </conditionalFormatting>
  <conditionalFormatting sqref="A81">
    <cfRule type="expression" dxfId="423" priority="917">
      <formula>AND(B81="eingetragener Zw",$V$4="Eine Vorlage zur Zielwertüberwachung")</formula>
    </cfRule>
    <cfRule type="expression" dxfId="422" priority="919">
      <formula>AND(B81="errechneter Mw",$V$4="Eine Vorlage zur Zielwertüberwachung")</formula>
    </cfRule>
  </conditionalFormatting>
  <conditionalFormatting sqref="D80:K80">
    <cfRule type="expression" dxfId="421" priority="913">
      <formula>NOT(D80="")</formula>
    </cfRule>
  </conditionalFormatting>
  <conditionalFormatting sqref="L80:N80">
    <cfRule type="expression" dxfId="420" priority="912">
      <formula>NOT(L80="")</formula>
    </cfRule>
  </conditionalFormatting>
  <conditionalFormatting sqref="O80:Q80">
    <cfRule type="expression" dxfId="419" priority="911">
      <formula>NOT(O80="")</formula>
    </cfRule>
  </conditionalFormatting>
  <conditionalFormatting sqref="D81:N81">
    <cfRule type="expression" dxfId="418" priority="910">
      <formula>NOT(D81="")</formula>
    </cfRule>
  </conditionalFormatting>
  <conditionalFormatting sqref="AG79:AI79">
    <cfRule type="expression" dxfId="417" priority="896">
      <formula>AND(NOT(S77=""),NOT(S77="Test"),OR(AG79="Einheit",AG79=""))</formula>
    </cfRule>
  </conditionalFormatting>
  <conditionalFormatting sqref="T84">
    <cfRule type="expression" dxfId="416" priority="889">
      <formula>OR($V$4="",NOT(T84="Auswahl"))</formula>
    </cfRule>
    <cfRule type="expression" dxfId="415" priority="905">
      <formula>AND(NOT(S77=""),NOT(S77="Test"),OR(T84="",T84="Auswahl"))</formula>
    </cfRule>
  </conditionalFormatting>
  <conditionalFormatting sqref="T81">
    <cfRule type="expression" dxfId="414" priority="885">
      <formula>$V$4="Eine Vorlage zur Zielwertüberwachung"</formula>
    </cfRule>
  </conditionalFormatting>
  <conditionalFormatting sqref="AD79:AF79">
    <cfRule type="expression" dxfId="413" priority="883">
      <formula>AND(AD79="----------",$V$4="Eine Vorlage zur Zielwertermittlung")</formula>
    </cfRule>
    <cfRule type="expression" dxfId="412" priority="892">
      <formula>AND(NOT(S77=""),NOT(S77="Test"),AD79="")</formula>
    </cfRule>
    <cfRule type="expression" dxfId="411" priority="894">
      <formula>AND(T81="eingetragener Zw",$V$4="Eine Vorlage zur Zielwertüberwachung")</formula>
    </cfRule>
    <cfRule type="expression" dxfId="410" priority="906">
      <formula>NOT(AD79="----------")</formula>
    </cfRule>
  </conditionalFormatting>
  <conditionalFormatting sqref="AG81:AI81">
    <cfRule type="expression" dxfId="409" priority="878">
      <formula>NOT(AG81="")</formula>
    </cfRule>
    <cfRule type="expression" dxfId="408" priority="907">
      <formula>AND(T81="errechneter Mw",$V$4="Eine Vorlage zur Zielwertüberwachung",NOT(AG81=""))</formula>
    </cfRule>
  </conditionalFormatting>
  <conditionalFormatting sqref="AB82:AC84">
    <cfRule type="expression" dxfId="407" priority="902">
      <formula>AND(T81="eingetragener Zw",$V$4="Eine Vorlage zur Zielwertüberwachung")</formula>
    </cfRule>
    <cfRule type="expression" dxfId="406" priority="903">
      <formula>AND(T81="errechneter Mw",$V$4="Eine Vorlage zur Zielwertüberwachung")</formula>
    </cfRule>
  </conditionalFormatting>
  <conditionalFormatting sqref="S81:AI84 S85:S109 U85:AI109 U77:AI80">
    <cfRule type="expression" dxfId="405" priority="877">
      <formula>$V$4=""</formula>
    </cfRule>
  </conditionalFormatting>
  <conditionalFormatting sqref="AB83:AC83">
    <cfRule type="expression" dxfId="404" priority="899">
      <formula>T82="eingetragener Zw"</formula>
    </cfRule>
    <cfRule type="expression" dxfId="403" priority="900">
      <formula>T82="errechneter Mw"</formula>
    </cfRule>
  </conditionalFormatting>
  <conditionalFormatting sqref="AB83:AC83">
    <cfRule type="expression" dxfId="402" priority="897">
      <formula>T82="eingetragener Zw"</formula>
    </cfRule>
    <cfRule type="expression" dxfId="401" priority="898">
      <formula>T82="errechneter Mw"</formula>
    </cfRule>
  </conditionalFormatting>
  <conditionalFormatting sqref="AF77:AI77">
    <cfRule type="expression" dxfId="400" priority="901">
      <formula>AND(NOT(S77="Test"),NOT(S77=""),AF77="")</formula>
    </cfRule>
  </conditionalFormatting>
  <conditionalFormatting sqref="V79:AC79">
    <cfRule type="expression" dxfId="399" priority="884">
      <formula>AD79="----------"</formula>
    </cfRule>
    <cfRule type="expression" dxfId="398" priority="893">
      <formula>NOT(AD79="----------")</formula>
    </cfRule>
  </conditionalFormatting>
  <conditionalFormatting sqref="AF78:AI78">
    <cfRule type="expression" dxfId="397" priority="891">
      <formula>AND(NOT(S77=""),NOT(S77="Test"),AF77="",AD83="")</formula>
    </cfRule>
  </conditionalFormatting>
  <conditionalFormatting sqref="T81:U81">
    <cfRule type="expression" dxfId="396" priority="887">
      <formula>AND(NOT(S77=""),NOT(S77="Test"),$V$4="Eine Vorlage zur Zielwertüberwachung",OR(T81="",T81="Auswahl"))</formula>
    </cfRule>
    <cfRule type="expression" dxfId="395" priority="890">
      <formula>AND(T81="eingetragener Zw",$V$4="Eine Vorlage zur Zielwertüberwachung")</formula>
    </cfRule>
    <cfRule type="expression" dxfId="394" priority="904">
      <formula>AND(T81="errechneter Mw",$V$4="Eine Vorlage zur Zielwertüberwachung")</formula>
    </cfRule>
  </conditionalFormatting>
  <conditionalFormatting sqref="S81">
    <cfRule type="expression" dxfId="393" priority="886">
      <formula>AND(T81="eingetragener Zw",$V$4="Eine Vorlage zur Zielwertüberwachung")</formula>
    </cfRule>
    <cfRule type="expression" dxfId="392" priority="888">
      <formula>AND(T81="errechneter Mw",$V$4="Eine Vorlage zur Zielwertüberwachung")</formula>
    </cfRule>
  </conditionalFormatting>
  <conditionalFormatting sqref="V80:AC80">
    <cfRule type="expression" dxfId="391" priority="882">
      <formula>NOT(V80="")</formula>
    </cfRule>
  </conditionalFormatting>
  <conditionalFormatting sqref="AD80:AF80">
    <cfRule type="expression" dxfId="390" priority="881">
      <formula>NOT(AD80="")</formula>
    </cfRule>
  </conditionalFormatting>
  <conditionalFormatting sqref="AG80:AI80">
    <cfRule type="expression" dxfId="389" priority="880">
      <formula>NOT(AG80="")</formula>
    </cfRule>
  </conditionalFormatting>
  <conditionalFormatting sqref="V81:AF81">
    <cfRule type="expression" dxfId="388" priority="879">
      <formula>NOT(V81="")</formula>
    </cfRule>
  </conditionalFormatting>
  <conditionalFormatting sqref="AY79:BA79">
    <cfRule type="expression" dxfId="387" priority="865">
      <formula>AND(NOT(AK77=""),NOT(AK77="Test"),OR(AY79="Einheit",AY79=""))</formula>
    </cfRule>
  </conditionalFormatting>
  <conditionalFormatting sqref="AL84">
    <cfRule type="expression" dxfId="386" priority="858">
      <formula>OR($V$4="",NOT(AL84="Auswahl"))</formula>
    </cfRule>
    <cfRule type="expression" dxfId="385" priority="874">
      <formula>AND(NOT(AK77=""),NOT(AK77="Test"),OR(AL84="",AL84="Auswahl"))</formula>
    </cfRule>
  </conditionalFormatting>
  <conditionalFormatting sqref="AL81">
    <cfRule type="expression" dxfId="384" priority="854">
      <formula>$V$4="Eine Vorlage zur Zielwertüberwachung"</formula>
    </cfRule>
  </conditionalFormatting>
  <conditionalFormatting sqref="AV79:AX79">
    <cfRule type="expression" dxfId="383" priority="852">
      <formula>AND(AV79="----------",$V$4="Eine Vorlage zur Zielwertermittlung")</formula>
    </cfRule>
    <cfRule type="expression" dxfId="382" priority="861">
      <formula>AND(NOT(AK77=""),NOT(AK77="Test"),AV79="")</formula>
    </cfRule>
    <cfRule type="expression" dxfId="381" priority="863">
      <formula>AND(AL81="eingetragener Zw",$V$4="Eine Vorlage zur Zielwertüberwachung")</formula>
    </cfRule>
    <cfRule type="expression" dxfId="380" priority="875">
      <formula>NOT(AV79="----------")</formula>
    </cfRule>
  </conditionalFormatting>
  <conditionalFormatting sqref="AY81:BA81">
    <cfRule type="expression" dxfId="379" priority="847">
      <formula>NOT(AY81="")</formula>
    </cfRule>
    <cfRule type="expression" dxfId="378" priority="876">
      <formula>AND(AL81="errechneter Mw",$V$4="Eine Vorlage zur Zielwertüberwachung",NOT(AY81=""))</formula>
    </cfRule>
  </conditionalFormatting>
  <conditionalFormatting sqref="AT82:AU84">
    <cfRule type="expression" dxfId="377" priority="871">
      <formula>AND(AL81="eingetragener Zw",$V$4="Eine Vorlage zur Zielwertüberwachung")</formula>
    </cfRule>
    <cfRule type="expression" dxfId="376" priority="872">
      <formula>AND(AL81="errechneter Mw",$V$4="Eine Vorlage zur Zielwertüberwachung")</formula>
    </cfRule>
  </conditionalFormatting>
  <conditionalFormatting sqref="AK81:BA84 AK85:AK109 AM85:BA109 AM77:BA80">
    <cfRule type="expression" dxfId="375" priority="846">
      <formula>$V$4=""</formula>
    </cfRule>
  </conditionalFormatting>
  <conditionalFormatting sqref="AT83:AU83">
    <cfRule type="expression" dxfId="374" priority="868">
      <formula>AL82="eingetragener Zw"</formula>
    </cfRule>
    <cfRule type="expression" dxfId="373" priority="869">
      <formula>AL82="errechneter Mw"</formula>
    </cfRule>
  </conditionalFormatting>
  <conditionalFormatting sqref="AT83:AU83">
    <cfRule type="expression" dxfId="372" priority="866">
      <formula>AL82="eingetragener Zw"</formula>
    </cfRule>
    <cfRule type="expression" dxfId="371" priority="867">
      <formula>AL82="errechneter Mw"</formula>
    </cfRule>
  </conditionalFormatting>
  <conditionalFormatting sqref="AX77:BA77">
    <cfRule type="expression" dxfId="370" priority="870">
      <formula>AND(NOT(AK77="Test"),NOT(AK77=""),AX77="")</formula>
    </cfRule>
  </conditionalFormatting>
  <conditionalFormatting sqref="AN79:AU79">
    <cfRule type="expression" dxfId="369" priority="853">
      <formula>AV79="----------"</formula>
    </cfRule>
    <cfRule type="expression" dxfId="368" priority="862">
      <formula>NOT(AV79="----------")</formula>
    </cfRule>
  </conditionalFormatting>
  <conditionalFormatting sqref="AX78:BA78">
    <cfRule type="expression" dxfId="367" priority="860">
      <formula>AND(NOT(AK77=""),NOT(AK77="Test"),AX77="",AV83="")</formula>
    </cfRule>
  </conditionalFormatting>
  <conditionalFormatting sqref="AL81:AM81">
    <cfRule type="expression" dxfId="366" priority="856">
      <formula>AND(NOT(AK77=""),NOT(AK77="Test"),$V$4="Eine Vorlage zur Zielwertüberwachung",OR(AL81="",AL81="Auswahl"))</formula>
    </cfRule>
    <cfRule type="expression" dxfId="365" priority="859">
      <formula>AND(AL81="eingetragener Zw",$V$4="Eine Vorlage zur Zielwertüberwachung")</formula>
    </cfRule>
    <cfRule type="expression" dxfId="364" priority="873">
      <formula>AND(AL81="errechneter Mw",$V$4="Eine Vorlage zur Zielwertüberwachung")</formula>
    </cfRule>
  </conditionalFormatting>
  <conditionalFormatting sqref="AK81">
    <cfRule type="expression" dxfId="363" priority="855">
      <formula>AND(AL81="eingetragener Zw",$V$4="Eine Vorlage zur Zielwertüberwachung")</formula>
    </cfRule>
    <cfRule type="expression" dxfId="362" priority="857">
      <formula>AND(AL81="errechneter Mw",$V$4="Eine Vorlage zur Zielwertüberwachung")</formula>
    </cfRule>
  </conditionalFormatting>
  <conditionalFormatting sqref="AN80:AU80">
    <cfRule type="expression" dxfId="361" priority="851">
      <formula>NOT(AN80="")</formula>
    </cfRule>
  </conditionalFormatting>
  <conditionalFormatting sqref="AV80:AX80">
    <cfRule type="expression" dxfId="360" priority="850">
      <formula>NOT(AV80="")</formula>
    </cfRule>
  </conditionalFormatting>
  <conditionalFormatting sqref="AY80:BA80">
    <cfRule type="expression" dxfId="359" priority="849">
      <formula>NOT(AY80="")</formula>
    </cfRule>
  </conditionalFormatting>
  <conditionalFormatting sqref="AN81:AX81">
    <cfRule type="expression" dxfId="358" priority="848">
      <formula>NOT(AN81="")</formula>
    </cfRule>
  </conditionalFormatting>
  <conditionalFormatting sqref="O115:Q115">
    <cfRule type="expression" dxfId="357" priority="834">
      <formula>AND(NOT(A113=""),NOT(A113="Test"),OR(O115="Einheit",O115=""))</formula>
    </cfRule>
  </conditionalFormatting>
  <conditionalFormatting sqref="B120">
    <cfRule type="expression" dxfId="356" priority="827">
      <formula>OR($V$4="",NOT(B120="Auswahl"))</formula>
    </cfRule>
    <cfRule type="expression" dxfId="355" priority="843">
      <formula>AND(NOT(A113=""),NOT(A113="Test"),OR(B120="",B120="Auswahl"))</formula>
    </cfRule>
  </conditionalFormatting>
  <conditionalFormatting sqref="B117">
    <cfRule type="expression" dxfId="354" priority="823">
      <formula>$V$4="Eine Vorlage zur Zielwertüberwachung"</formula>
    </cfRule>
  </conditionalFormatting>
  <conditionalFormatting sqref="L115:N115">
    <cfRule type="expression" dxfId="353" priority="821">
      <formula>AND(L115="----------",$V$4="Eine Vorlage zur Zielwertermittlung")</formula>
    </cfRule>
    <cfRule type="expression" dxfId="352" priority="830">
      <formula>AND(NOT(A113=""),NOT(A113="Test"),L115="")</formula>
    </cfRule>
    <cfRule type="expression" dxfId="351" priority="832">
      <formula>AND(B117="eingetragener Zw",$V$4="Eine Vorlage zur Zielwertüberwachung")</formula>
    </cfRule>
    <cfRule type="expression" dxfId="350" priority="844">
      <formula>NOT(L115="----------")</formula>
    </cfRule>
  </conditionalFormatting>
  <conditionalFormatting sqref="O117:Q117">
    <cfRule type="expression" dxfId="349" priority="816">
      <formula>NOT(O117="")</formula>
    </cfRule>
    <cfRule type="expression" dxfId="348" priority="845">
      <formula>AND(B117="errechneter Mw",$V$4="Eine Vorlage zur Zielwertüberwachung",NOT(O117=""))</formula>
    </cfRule>
  </conditionalFormatting>
  <conditionalFormatting sqref="J118:K120">
    <cfRule type="expression" dxfId="347" priority="840">
      <formula>AND(B117="eingetragener Zw",$V$4="Eine Vorlage zur Zielwertüberwachung")</formula>
    </cfRule>
    <cfRule type="expression" dxfId="346" priority="841">
      <formula>AND(B117="errechneter Mw",$V$4="Eine Vorlage zur Zielwertüberwachung")</formula>
    </cfRule>
  </conditionalFormatting>
  <conditionalFormatting sqref="A117:Q145 C113:Q116">
    <cfRule type="expression" dxfId="345" priority="815">
      <formula>$V$4=""</formula>
    </cfRule>
  </conditionalFormatting>
  <conditionalFormatting sqref="J119:K119">
    <cfRule type="expression" dxfId="344" priority="837">
      <formula>B118="eingetragener Zw"</formula>
    </cfRule>
    <cfRule type="expression" dxfId="343" priority="838">
      <formula>B118="errechneter Mw"</formula>
    </cfRule>
  </conditionalFormatting>
  <conditionalFormatting sqref="J119:K119">
    <cfRule type="expression" dxfId="342" priority="835">
      <formula>B118="eingetragener Zw"</formula>
    </cfRule>
    <cfRule type="expression" dxfId="341" priority="836">
      <formula>B118="errechneter Mw"</formula>
    </cfRule>
  </conditionalFormatting>
  <conditionalFormatting sqref="N113:Q113">
    <cfRule type="expression" dxfId="340" priority="839">
      <formula>AND(NOT(A113="Test"),NOT(A113=""),N113="")</formula>
    </cfRule>
  </conditionalFormatting>
  <conditionalFormatting sqref="D115:K115">
    <cfRule type="expression" dxfId="339" priority="822">
      <formula>L115="----------"</formula>
    </cfRule>
    <cfRule type="expression" dxfId="338" priority="831">
      <formula>NOT(L115="----------")</formula>
    </cfRule>
  </conditionalFormatting>
  <conditionalFormatting sqref="B121:B145">
    <cfRule type="expression" dxfId="337" priority="833">
      <formula>AND(L$115="----------",NOT(A$113=""),NOT(A$113="Test"))</formula>
    </cfRule>
  </conditionalFormatting>
  <conditionalFormatting sqref="N114:Q114">
    <cfRule type="expression" dxfId="336" priority="829">
      <formula>AND(NOT(A113=""),NOT(A113="Test"),N113="",L119="")</formula>
    </cfRule>
  </conditionalFormatting>
  <conditionalFormatting sqref="B117:C117">
    <cfRule type="expression" dxfId="335" priority="825">
      <formula>AND(NOT(A113=""),NOT(A113="Test"),$V$4="Eine Vorlage zur Zielwertüberwachung",OR(B117="",B117="Auswahl"))</formula>
    </cfRule>
    <cfRule type="expression" dxfId="334" priority="828">
      <formula>AND(B117="eingetragener Zw",$V$4="Eine Vorlage zur Zielwertüberwachung")</formula>
    </cfRule>
    <cfRule type="expression" dxfId="333" priority="842">
      <formula>AND(B117="errechneter Mw",$V$4="Eine Vorlage zur Zielwertüberwachung")</formula>
    </cfRule>
  </conditionalFormatting>
  <conditionalFormatting sqref="A117">
    <cfRule type="expression" dxfId="332" priority="824">
      <formula>AND(B117="eingetragener Zw",$V$4="Eine Vorlage zur Zielwertüberwachung")</formula>
    </cfRule>
    <cfRule type="expression" dxfId="331" priority="826">
      <formula>AND(B117="errechneter Mw",$V$4="Eine Vorlage zur Zielwertüberwachung")</formula>
    </cfRule>
  </conditionalFormatting>
  <conditionalFormatting sqref="D116:K116">
    <cfRule type="expression" dxfId="330" priority="820">
      <formula>NOT(D116="")</formula>
    </cfRule>
  </conditionalFormatting>
  <conditionalFormatting sqref="L116:N116">
    <cfRule type="expression" dxfId="329" priority="819">
      <formula>NOT(L116="")</formula>
    </cfRule>
  </conditionalFormatting>
  <conditionalFormatting sqref="O116:Q116">
    <cfRule type="expression" dxfId="328" priority="818">
      <formula>NOT(O116="")</formula>
    </cfRule>
  </conditionalFormatting>
  <conditionalFormatting sqref="D117:N117">
    <cfRule type="expression" dxfId="327" priority="817">
      <formula>NOT(D117="")</formula>
    </cfRule>
  </conditionalFormatting>
  <conditionalFormatting sqref="AG115:AI115">
    <cfRule type="expression" dxfId="326" priority="803">
      <formula>AND(NOT(S113=""),NOT(S113="Test"),OR(AG115="Einheit",AG115=""))</formula>
    </cfRule>
  </conditionalFormatting>
  <conditionalFormatting sqref="T120">
    <cfRule type="expression" dxfId="325" priority="796">
      <formula>OR($V$4="",NOT(T120="Auswahl"))</formula>
    </cfRule>
    <cfRule type="expression" dxfId="324" priority="812">
      <formula>AND(NOT(S113=""),NOT(S113="Test"),OR(T120="",T120="Auswahl"))</formula>
    </cfRule>
  </conditionalFormatting>
  <conditionalFormatting sqref="T117">
    <cfRule type="expression" dxfId="323" priority="792">
      <formula>$V$4="Eine Vorlage zur Zielwertüberwachung"</formula>
    </cfRule>
  </conditionalFormatting>
  <conditionalFormatting sqref="AD115:AF115">
    <cfRule type="expression" dxfId="322" priority="790">
      <formula>AND(AD115="----------",$V$4="Eine Vorlage zur Zielwertermittlung")</formula>
    </cfRule>
    <cfRule type="expression" dxfId="321" priority="799">
      <formula>AND(NOT(S113=""),NOT(S113="Test"),AD115="")</formula>
    </cfRule>
    <cfRule type="expression" dxfId="320" priority="801">
      <formula>AND(T117="eingetragener Zw",$V$4="Eine Vorlage zur Zielwertüberwachung")</formula>
    </cfRule>
    <cfRule type="expression" dxfId="319" priority="813">
      <formula>NOT(AD115="----------")</formula>
    </cfRule>
  </conditionalFormatting>
  <conditionalFormatting sqref="AG117:AI117">
    <cfRule type="expression" dxfId="318" priority="785">
      <formula>NOT(AG117="")</formula>
    </cfRule>
    <cfRule type="expression" dxfId="317" priority="814">
      <formula>AND(T117="errechneter Mw",$V$4="Eine Vorlage zur Zielwertüberwachung",NOT(AG117=""))</formula>
    </cfRule>
  </conditionalFormatting>
  <conditionalFormatting sqref="AB118:AC120">
    <cfRule type="expression" dxfId="316" priority="809">
      <formula>AND(T117="eingetragener Zw",$V$4="Eine Vorlage zur Zielwertüberwachung")</formula>
    </cfRule>
    <cfRule type="expression" dxfId="315" priority="810">
      <formula>AND(T117="errechneter Mw",$V$4="Eine Vorlage zur Zielwertüberwachung")</formula>
    </cfRule>
  </conditionalFormatting>
  <conditionalFormatting sqref="S117:AI120 S121:S145 U121:AI145 U113:AI116">
    <cfRule type="expression" dxfId="314" priority="784">
      <formula>$V$4=""</formula>
    </cfRule>
  </conditionalFormatting>
  <conditionalFormatting sqref="AB119:AC119">
    <cfRule type="expression" dxfId="313" priority="806">
      <formula>T118="eingetragener Zw"</formula>
    </cfRule>
    <cfRule type="expression" dxfId="312" priority="807">
      <formula>T118="errechneter Mw"</formula>
    </cfRule>
  </conditionalFormatting>
  <conditionalFormatting sqref="AB119:AC119">
    <cfRule type="expression" dxfId="311" priority="804">
      <formula>T118="eingetragener Zw"</formula>
    </cfRule>
    <cfRule type="expression" dxfId="310" priority="805">
      <formula>T118="errechneter Mw"</formula>
    </cfRule>
  </conditionalFormatting>
  <conditionalFormatting sqref="AF113:AI113">
    <cfRule type="expression" dxfId="309" priority="808">
      <formula>AND(NOT(S113="Test"),NOT(S113=""),AF113="")</formula>
    </cfRule>
  </conditionalFormatting>
  <conditionalFormatting sqref="V115:AC115">
    <cfRule type="expression" dxfId="308" priority="791">
      <formula>AD115="----------"</formula>
    </cfRule>
    <cfRule type="expression" dxfId="307" priority="800">
      <formula>NOT(AD115="----------")</formula>
    </cfRule>
  </conditionalFormatting>
  <conditionalFormatting sqref="AF114:AI114">
    <cfRule type="expression" dxfId="306" priority="798">
      <formula>AND(NOT(S113=""),NOT(S113="Test"),AF113="",AD119="")</formula>
    </cfRule>
  </conditionalFormatting>
  <conditionalFormatting sqref="T117:U117">
    <cfRule type="expression" dxfId="305" priority="794">
      <formula>AND(NOT(S113=""),NOT(S113="Test"),$V$4="Eine Vorlage zur Zielwertüberwachung",OR(T117="",T117="Auswahl"))</formula>
    </cfRule>
    <cfRule type="expression" dxfId="304" priority="797">
      <formula>AND(T117="eingetragener Zw",$V$4="Eine Vorlage zur Zielwertüberwachung")</formula>
    </cfRule>
    <cfRule type="expression" dxfId="303" priority="811">
      <formula>AND(T117="errechneter Mw",$V$4="Eine Vorlage zur Zielwertüberwachung")</formula>
    </cfRule>
  </conditionalFormatting>
  <conditionalFormatting sqref="S117">
    <cfRule type="expression" dxfId="302" priority="793">
      <formula>AND(T117="eingetragener Zw",$V$4="Eine Vorlage zur Zielwertüberwachung")</formula>
    </cfRule>
    <cfRule type="expression" dxfId="301" priority="795">
      <formula>AND(T117="errechneter Mw",$V$4="Eine Vorlage zur Zielwertüberwachung")</formula>
    </cfRule>
  </conditionalFormatting>
  <conditionalFormatting sqref="V116:AC116">
    <cfRule type="expression" dxfId="300" priority="789">
      <formula>NOT(V116="")</formula>
    </cfRule>
  </conditionalFormatting>
  <conditionalFormatting sqref="AD116:AF116">
    <cfRule type="expression" dxfId="299" priority="788">
      <formula>NOT(AD116="")</formula>
    </cfRule>
  </conditionalFormatting>
  <conditionalFormatting sqref="AG116:AI116">
    <cfRule type="expression" dxfId="298" priority="787">
      <formula>NOT(AG116="")</formula>
    </cfRule>
  </conditionalFormatting>
  <conditionalFormatting sqref="V117:AF117">
    <cfRule type="expression" dxfId="297" priority="786">
      <formula>NOT(V117="")</formula>
    </cfRule>
  </conditionalFormatting>
  <conditionalFormatting sqref="AY115:BA115">
    <cfRule type="expression" dxfId="296" priority="772">
      <formula>AND(NOT(AK113=""),NOT(AK113="Test"),OR(AY115="Einheit",AY115=""))</formula>
    </cfRule>
  </conditionalFormatting>
  <conditionalFormatting sqref="AL120">
    <cfRule type="expression" dxfId="295" priority="765">
      <formula>OR($V$4="",NOT(AL120="Auswahl"))</formula>
    </cfRule>
    <cfRule type="expression" dxfId="294" priority="781">
      <formula>AND(NOT(AK113=""),NOT(AK113="Test"),OR(AL120="",AL120="Auswahl"))</formula>
    </cfRule>
  </conditionalFormatting>
  <conditionalFormatting sqref="AL117">
    <cfRule type="expression" dxfId="293" priority="761">
      <formula>$V$4="Eine Vorlage zur Zielwertüberwachung"</formula>
    </cfRule>
  </conditionalFormatting>
  <conditionalFormatting sqref="AV115:AX115">
    <cfRule type="expression" dxfId="292" priority="759">
      <formula>AND(AV115="----------",$V$4="Eine Vorlage zur Zielwertermittlung")</formula>
    </cfRule>
    <cfRule type="expression" dxfId="291" priority="768">
      <formula>AND(NOT(AK113=""),NOT(AK113="Test"),AV115="")</formula>
    </cfRule>
    <cfRule type="expression" dxfId="290" priority="770">
      <formula>AND(AL117="eingetragener Zw",$V$4="Eine Vorlage zur Zielwertüberwachung")</formula>
    </cfRule>
    <cfRule type="expression" dxfId="289" priority="782">
      <formula>NOT(AV115="----------")</formula>
    </cfRule>
  </conditionalFormatting>
  <conditionalFormatting sqref="AY117:BA117">
    <cfRule type="expression" dxfId="288" priority="754">
      <formula>NOT(AY117="")</formula>
    </cfRule>
    <cfRule type="expression" dxfId="287" priority="783">
      <formula>AND(AL117="errechneter Mw",$V$4="Eine Vorlage zur Zielwertüberwachung",NOT(AY117=""))</formula>
    </cfRule>
  </conditionalFormatting>
  <conditionalFormatting sqref="AT118:AU120">
    <cfRule type="expression" dxfId="286" priority="778">
      <formula>AND(AL117="eingetragener Zw",$V$4="Eine Vorlage zur Zielwertüberwachung")</formula>
    </cfRule>
    <cfRule type="expression" dxfId="285" priority="779">
      <formula>AND(AL117="errechneter Mw",$V$4="Eine Vorlage zur Zielwertüberwachung")</formula>
    </cfRule>
  </conditionalFormatting>
  <conditionalFormatting sqref="AK113:BA120 AK121:AK145 AM121:BA145">
    <cfRule type="expression" dxfId="284" priority="753">
      <formula>$V$4=""</formula>
    </cfRule>
  </conditionalFormatting>
  <conditionalFormatting sqref="AT119:AU119">
    <cfRule type="expression" dxfId="283" priority="775">
      <formula>AL118="eingetragener Zw"</formula>
    </cfRule>
    <cfRule type="expression" dxfId="282" priority="776">
      <formula>AL118="errechneter Mw"</formula>
    </cfRule>
  </conditionalFormatting>
  <conditionalFormatting sqref="AT119:AU119">
    <cfRule type="expression" dxfId="281" priority="773">
      <formula>AL118="eingetragener Zw"</formula>
    </cfRule>
    <cfRule type="expression" dxfId="280" priority="774">
      <formula>AL118="errechneter Mw"</formula>
    </cfRule>
  </conditionalFormatting>
  <conditionalFormatting sqref="AX113:BA113">
    <cfRule type="expression" dxfId="279" priority="777">
      <formula>AND(NOT(AK113="Test"),NOT(AK113=""),AX113="")</formula>
    </cfRule>
  </conditionalFormatting>
  <conditionalFormatting sqref="AN115:AU115">
    <cfRule type="expression" dxfId="278" priority="760">
      <formula>AV115="----------"</formula>
    </cfRule>
    <cfRule type="expression" dxfId="277" priority="769">
      <formula>NOT(AV115="----------")</formula>
    </cfRule>
  </conditionalFormatting>
  <conditionalFormatting sqref="AX114:BA114">
    <cfRule type="expression" dxfId="276" priority="767">
      <formula>AND(NOT(AK113=""),NOT(AK113="Test"),AX113="",AV119="")</formula>
    </cfRule>
  </conditionalFormatting>
  <conditionalFormatting sqref="AL117:AM117">
    <cfRule type="expression" dxfId="275" priority="763">
      <formula>AND(NOT(AK113=""),NOT(AK113="Test"),$V$4="Eine Vorlage zur Zielwertüberwachung",OR(AL117="",AL117="Auswahl"))</formula>
    </cfRule>
    <cfRule type="expression" dxfId="274" priority="766">
      <formula>AND(AL117="eingetragener Zw",$V$4="Eine Vorlage zur Zielwertüberwachung")</formula>
    </cfRule>
    <cfRule type="expression" dxfId="273" priority="780">
      <formula>AND(AL117="errechneter Mw",$V$4="Eine Vorlage zur Zielwertüberwachung")</formula>
    </cfRule>
  </conditionalFormatting>
  <conditionalFormatting sqref="AK117">
    <cfRule type="expression" dxfId="272" priority="762">
      <formula>AND(AL117="eingetragener Zw",$V$4="Eine Vorlage zur Zielwertüberwachung")</formula>
    </cfRule>
    <cfRule type="expression" dxfId="271" priority="764">
      <formula>AND(AL117="errechneter Mw",$V$4="Eine Vorlage zur Zielwertüberwachung")</formula>
    </cfRule>
  </conditionalFormatting>
  <conditionalFormatting sqref="AN116:AU116">
    <cfRule type="expression" dxfId="270" priority="758">
      <formula>NOT(AN116="")</formula>
    </cfRule>
  </conditionalFormatting>
  <conditionalFormatting sqref="AV116:AX116">
    <cfRule type="expression" dxfId="269" priority="757">
      <formula>NOT(AV116="")</formula>
    </cfRule>
  </conditionalFormatting>
  <conditionalFormatting sqref="AY116:BA116">
    <cfRule type="expression" dxfId="268" priority="756">
      <formula>NOT(AY116="")</formula>
    </cfRule>
  </conditionalFormatting>
  <conditionalFormatting sqref="AN117:AX117">
    <cfRule type="expression" dxfId="267" priority="755">
      <formula>NOT(AN117="")</formula>
    </cfRule>
  </conditionalFormatting>
  <conditionalFormatting sqref="O151:Q151">
    <cfRule type="expression" dxfId="266" priority="741">
      <formula>AND(NOT(A149=""),NOT(A149="Test"),OR(O151="Einheit",O151=""))</formula>
    </cfRule>
  </conditionalFormatting>
  <conditionalFormatting sqref="B156">
    <cfRule type="expression" dxfId="265" priority="734">
      <formula>OR($V$4="",NOT(B156="Auswahl"))</formula>
    </cfRule>
    <cfRule type="expression" dxfId="264" priority="750">
      <formula>AND(NOT(A149=""),NOT(A149="Test"),OR(B156="",B156="Auswahl"))</formula>
    </cfRule>
  </conditionalFormatting>
  <conditionalFormatting sqref="B153">
    <cfRule type="expression" dxfId="263" priority="730">
      <formula>$V$4="Eine Vorlage zur Zielwertüberwachung"</formula>
    </cfRule>
  </conditionalFormatting>
  <conditionalFormatting sqref="L151:N151">
    <cfRule type="expression" dxfId="262" priority="728">
      <formula>AND(L151="----------",$V$4="Eine Vorlage zur Zielwertermittlung")</formula>
    </cfRule>
    <cfRule type="expression" dxfId="261" priority="737">
      <formula>AND(NOT(A149=""),NOT(A149="Test"),L151="")</formula>
    </cfRule>
    <cfRule type="expression" dxfId="260" priority="739">
      <formula>AND(B153="eingetragener Zw",$V$4="Eine Vorlage zur Zielwertüberwachung")</formula>
    </cfRule>
    <cfRule type="expression" dxfId="259" priority="751">
      <formula>NOT(L151="----------")</formula>
    </cfRule>
  </conditionalFormatting>
  <conditionalFormatting sqref="O153:Q153">
    <cfRule type="expression" dxfId="258" priority="723">
      <formula>NOT(O153="")</formula>
    </cfRule>
    <cfRule type="expression" dxfId="257" priority="752">
      <formula>AND(B153="errechneter Mw",$V$4="Eine Vorlage zur Zielwertüberwachung",NOT(O153=""))</formula>
    </cfRule>
  </conditionalFormatting>
  <conditionalFormatting sqref="J154:K156">
    <cfRule type="expression" dxfId="256" priority="747">
      <formula>AND(B153="eingetragener Zw",$V$4="Eine Vorlage zur Zielwertüberwachung")</formula>
    </cfRule>
    <cfRule type="expression" dxfId="255" priority="748">
      <formula>AND(B153="errechneter Mw",$V$4="Eine Vorlage zur Zielwertüberwachung")</formula>
    </cfRule>
  </conditionalFormatting>
  <conditionalFormatting sqref="A153:Q181 C149:Q152">
    <cfRule type="expression" dxfId="254" priority="722">
      <formula>$V$4=""</formula>
    </cfRule>
  </conditionalFormatting>
  <conditionalFormatting sqref="J155:K155">
    <cfRule type="expression" dxfId="253" priority="744">
      <formula>B154="eingetragener Zw"</formula>
    </cfRule>
    <cfRule type="expression" dxfId="252" priority="745">
      <formula>B154="errechneter Mw"</formula>
    </cfRule>
  </conditionalFormatting>
  <conditionalFormatting sqref="J155:K155">
    <cfRule type="expression" dxfId="251" priority="742">
      <formula>B154="eingetragener Zw"</formula>
    </cfRule>
    <cfRule type="expression" dxfId="250" priority="743">
      <formula>B154="errechneter Mw"</formula>
    </cfRule>
  </conditionalFormatting>
  <conditionalFormatting sqref="N149:Q149">
    <cfRule type="expression" dxfId="249" priority="746">
      <formula>AND(NOT(A149="Test"),NOT(A149=""),N149="")</formula>
    </cfRule>
  </conditionalFormatting>
  <conditionalFormatting sqref="D151:K151">
    <cfRule type="expression" dxfId="248" priority="729">
      <formula>L151="----------"</formula>
    </cfRule>
    <cfRule type="expression" dxfId="247" priority="738">
      <formula>NOT(L151="----------")</formula>
    </cfRule>
  </conditionalFormatting>
  <conditionalFormatting sqref="B157:B181">
    <cfRule type="expression" dxfId="246" priority="740">
      <formula>AND(L$151="----------",NOT(A$149=""),NOT(A$149="Test"))</formula>
    </cfRule>
  </conditionalFormatting>
  <conditionalFormatting sqref="N150:Q150">
    <cfRule type="expression" dxfId="245" priority="736">
      <formula>AND(NOT(A149=""),NOT(A149="Test"),N149="",L155="")</formula>
    </cfRule>
  </conditionalFormatting>
  <conditionalFormatting sqref="B153:C153">
    <cfRule type="expression" dxfId="244" priority="732">
      <formula>AND(NOT(A149=""),NOT(A149="Test"),$V$4="Eine Vorlage zur Zielwertüberwachung",OR(B153="",B153="Auswahl"))</formula>
    </cfRule>
    <cfRule type="expression" dxfId="243" priority="735">
      <formula>AND(B153="eingetragener Zw",$V$4="Eine Vorlage zur Zielwertüberwachung")</formula>
    </cfRule>
    <cfRule type="expression" dxfId="242" priority="749">
      <formula>AND(B153="errechneter Mw",$V$4="Eine Vorlage zur Zielwertüberwachung")</formula>
    </cfRule>
  </conditionalFormatting>
  <conditionalFormatting sqref="A153">
    <cfRule type="expression" dxfId="241" priority="731">
      <formula>AND(B153="eingetragener Zw",$V$4="Eine Vorlage zur Zielwertüberwachung")</formula>
    </cfRule>
    <cfRule type="expression" dxfId="240" priority="733">
      <formula>AND(B153="errechneter Mw",$V$4="Eine Vorlage zur Zielwertüberwachung")</formula>
    </cfRule>
  </conditionalFormatting>
  <conditionalFormatting sqref="D152:K152">
    <cfRule type="expression" dxfId="239" priority="727">
      <formula>NOT(D152="")</formula>
    </cfRule>
  </conditionalFormatting>
  <conditionalFormatting sqref="L152:N152">
    <cfRule type="expression" dxfId="238" priority="726">
      <formula>NOT(L152="")</formula>
    </cfRule>
  </conditionalFormatting>
  <conditionalFormatting sqref="O152:Q152">
    <cfRule type="expression" dxfId="237" priority="725">
      <formula>NOT(O152="")</formula>
    </cfRule>
  </conditionalFormatting>
  <conditionalFormatting sqref="D153:N153">
    <cfRule type="expression" dxfId="236" priority="724">
      <formula>NOT(D153="")</formula>
    </cfRule>
  </conditionalFormatting>
  <conditionalFormatting sqref="AG151:AI151">
    <cfRule type="expression" dxfId="235" priority="710">
      <formula>AND(NOT(S149=""),NOT(S149="Test"),OR(AG151="Einheit",AG151=""))</formula>
    </cfRule>
  </conditionalFormatting>
  <conditionalFormatting sqref="T156">
    <cfRule type="expression" dxfId="234" priority="703">
      <formula>OR($V$4="",NOT(T156="Auswahl"))</formula>
    </cfRule>
    <cfRule type="expression" dxfId="233" priority="719">
      <formula>AND(NOT(S149=""),NOT(S149="Test"),OR(T156="",T156="Auswahl"))</formula>
    </cfRule>
  </conditionalFormatting>
  <conditionalFormatting sqref="T153">
    <cfRule type="expression" dxfId="232" priority="699">
      <formula>$V$4="Eine Vorlage zur Zielwertüberwachung"</formula>
    </cfRule>
  </conditionalFormatting>
  <conditionalFormatting sqref="AD151:AF151">
    <cfRule type="expression" dxfId="231" priority="697">
      <formula>AND(AD151="----------",$V$4="Eine Vorlage zur Zielwertermittlung")</formula>
    </cfRule>
    <cfRule type="expression" dxfId="230" priority="706">
      <formula>AND(NOT(S149=""),NOT(S149="Test"),AD151="")</formula>
    </cfRule>
    <cfRule type="expression" dxfId="229" priority="708">
      <formula>AND(T153="eingetragener Zw",$V$4="Eine Vorlage zur Zielwertüberwachung")</formula>
    </cfRule>
    <cfRule type="expression" dxfId="228" priority="720">
      <formula>NOT(AD151="----------")</formula>
    </cfRule>
  </conditionalFormatting>
  <conditionalFormatting sqref="AG153:AI153">
    <cfRule type="expression" dxfId="227" priority="692">
      <formula>NOT(AG153="")</formula>
    </cfRule>
    <cfRule type="expression" dxfId="226" priority="721">
      <formula>AND(T153="errechneter Mw",$V$4="Eine Vorlage zur Zielwertüberwachung",NOT(AG153=""))</formula>
    </cfRule>
  </conditionalFormatting>
  <conditionalFormatting sqref="AB154:AC154 AB156:AC156">
    <cfRule type="expression" dxfId="225" priority="716">
      <formula>AND(T153="eingetragener Zw",$V$4="Eine Vorlage zur Zielwertüberwachung")</formula>
    </cfRule>
    <cfRule type="expression" dxfId="224" priority="717">
      <formula>AND(T153="errechneter Mw",$V$4="Eine Vorlage zur Zielwertüberwachung")</formula>
    </cfRule>
  </conditionalFormatting>
  <conditionalFormatting sqref="S153:AI154 S157:S181 U157:AI181 S156:AI156 S155:U155 U149:AI152">
    <cfRule type="expression" dxfId="223" priority="691">
      <formula>$V$4=""</formula>
    </cfRule>
  </conditionalFormatting>
  <conditionalFormatting sqref="AF149:AI149">
    <cfRule type="expression" dxfId="222" priority="715">
      <formula>AND(NOT(S149="Test"),NOT(S149=""),AF149="")</formula>
    </cfRule>
  </conditionalFormatting>
  <conditionalFormatting sqref="V151:AC151">
    <cfRule type="expression" dxfId="221" priority="698">
      <formula>AD151="----------"</formula>
    </cfRule>
    <cfRule type="expression" dxfId="220" priority="707">
      <formula>NOT(AD151="----------")</formula>
    </cfRule>
  </conditionalFormatting>
  <conditionalFormatting sqref="AF150:AI150">
    <cfRule type="expression" dxfId="219" priority="705">
      <formula>AND(NOT(S149=""),NOT(S149="Test"),AF149="",AD155="")</formula>
    </cfRule>
  </conditionalFormatting>
  <conditionalFormatting sqref="T153:U153">
    <cfRule type="expression" dxfId="218" priority="701">
      <formula>AND(NOT(S149=""),NOT(S149="Test"),$V$4="Eine Vorlage zur Zielwertüberwachung",OR(T153="",T153="Auswahl"))</formula>
    </cfRule>
    <cfRule type="expression" dxfId="217" priority="704">
      <formula>AND(T153="eingetragener Zw",$V$4="Eine Vorlage zur Zielwertüberwachung")</formula>
    </cfRule>
    <cfRule type="expression" dxfId="216" priority="718">
      <formula>AND(T153="errechneter Mw",$V$4="Eine Vorlage zur Zielwertüberwachung")</formula>
    </cfRule>
  </conditionalFormatting>
  <conditionalFormatting sqref="S153">
    <cfRule type="expression" dxfId="215" priority="700">
      <formula>AND(T153="eingetragener Zw",$V$4="Eine Vorlage zur Zielwertüberwachung")</formula>
    </cfRule>
    <cfRule type="expression" dxfId="214" priority="702">
      <formula>AND(T153="errechneter Mw",$V$4="Eine Vorlage zur Zielwertüberwachung")</formula>
    </cfRule>
  </conditionalFormatting>
  <conditionalFormatting sqref="V152:AC152">
    <cfRule type="expression" dxfId="213" priority="696">
      <formula>NOT(V152="")</formula>
    </cfRule>
  </conditionalFormatting>
  <conditionalFormatting sqref="AD152:AF152">
    <cfRule type="expression" dxfId="212" priority="695">
      <formula>NOT(AD152="")</formula>
    </cfRule>
  </conditionalFormatting>
  <conditionalFormatting sqref="AG152:AI152">
    <cfRule type="expression" dxfId="211" priority="694">
      <formula>NOT(AG152="")</formula>
    </cfRule>
  </conditionalFormatting>
  <conditionalFormatting sqref="V153:AF153">
    <cfRule type="expression" dxfId="210" priority="693">
      <formula>NOT(V153="")</formula>
    </cfRule>
  </conditionalFormatting>
  <conditionalFormatting sqref="AY151:BA151">
    <cfRule type="expression" dxfId="209" priority="679">
      <formula>AND(NOT(AK149=""),NOT(AK149="Test"),OR(AY151="Einheit",AY151=""))</formula>
    </cfRule>
  </conditionalFormatting>
  <conditionalFormatting sqref="AL156">
    <cfRule type="expression" dxfId="208" priority="672">
      <formula>OR($V$4="",NOT(AL156="Auswahl"))</formula>
    </cfRule>
    <cfRule type="expression" dxfId="207" priority="688">
      <formula>AND(NOT(AK149=""),NOT(AK149="Test"),OR(AL156="",AL156="Auswahl"))</formula>
    </cfRule>
  </conditionalFormatting>
  <conditionalFormatting sqref="AL153">
    <cfRule type="expression" dxfId="206" priority="668">
      <formula>$V$4="Eine Vorlage zur Zielwertüberwachung"</formula>
    </cfRule>
  </conditionalFormatting>
  <conditionalFormatting sqref="AV151:AX151">
    <cfRule type="expression" dxfId="205" priority="666">
      <formula>AND(AV151="----------",$V$4="Eine Vorlage zur Zielwertermittlung")</formula>
    </cfRule>
    <cfRule type="expression" dxfId="204" priority="675">
      <formula>AND(NOT(AK149=""),NOT(AK149="Test"),AV151="")</formula>
    </cfRule>
    <cfRule type="expression" dxfId="203" priority="677">
      <formula>AND(AL153="eingetragener Zw",$V$4="Eine Vorlage zur Zielwertüberwachung")</formula>
    </cfRule>
    <cfRule type="expression" dxfId="202" priority="689">
      <formula>NOT(AV151="----------")</formula>
    </cfRule>
  </conditionalFormatting>
  <conditionalFormatting sqref="AY153:BA153">
    <cfRule type="expression" dxfId="201" priority="661">
      <formula>NOT(AY153="")</formula>
    </cfRule>
    <cfRule type="expression" dxfId="200" priority="690">
      <formula>AND(AL153="errechneter Mw",$V$4="Eine Vorlage zur Zielwertüberwachung",NOT(AY153=""))</formula>
    </cfRule>
  </conditionalFormatting>
  <conditionalFormatting sqref="AT154:AU154 AT156:AU156">
    <cfRule type="expression" dxfId="199" priority="685">
      <formula>AND(AL153="eingetragener Zw",$V$4="Eine Vorlage zur Zielwertüberwachung")</formula>
    </cfRule>
    <cfRule type="expression" dxfId="198" priority="686">
      <formula>AND(AL153="errechneter Mw",$V$4="Eine Vorlage zur Zielwertüberwachung")</formula>
    </cfRule>
  </conditionalFormatting>
  <conditionalFormatting sqref="AK153:BA154 AK157:AK181 AM157:BA181 AK156:BA156 AK155:AM155 AM149:BA152">
    <cfRule type="expression" dxfId="197" priority="660">
      <formula>$V$4=""</formula>
    </cfRule>
  </conditionalFormatting>
  <conditionalFormatting sqref="AX149:BA149">
    <cfRule type="expression" dxfId="196" priority="684">
      <formula>AND(NOT(AK149="Test"),NOT(AK149=""),AX149="")</formula>
    </cfRule>
  </conditionalFormatting>
  <conditionalFormatting sqref="AN151:AU151">
    <cfRule type="expression" dxfId="195" priority="667">
      <formula>AV151="----------"</formula>
    </cfRule>
    <cfRule type="expression" dxfId="194" priority="676">
      <formula>NOT(AV151="----------")</formula>
    </cfRule>
  </conditionalFormatting>
  <conditionalFormatting sqref="AX150:BA150">
    <cfRule type="expression" dxfId="193" priority="674">
      <formula>AND(NOT(AK149=""),NOT(AK149="Test"),AX149="",AV155="")</formula>
    </cfRule>
  </conditionalFormatting>
  <conditionalFormatting sqref="AL153:AM153">
    <cfRule type="expression" dxfId="192" priority="670">
      <formula>AND(NOT(AK149=""),NOT(AK149="Test"),$V$4="Eine Vorlage zur Zielwertüberwachung",OR(AL153="",AL153="Auswahl"))</formula>
    </cfRule>
    <cfRule type="expression" dxfId="191" priority="673">
      <formula>AND(AL153="eingetragener Zw",$V$4="Eine Vorlage zur Zielwertüberwachung")</formula>
    </cfRule>
    <cfRule type="expression" dxfId="190" priority="687">
      <formula>AND(AL153="errechneter Mw",$V$4="Eine Vorlage zur Zielwertüberwachung")</formula>
    </cfRule>
  </conditionalFormatting>
  <conditionalFormatting sqref="AK153">
    <cfRule type="expression" dxfId="189" priority="669">
      <formula>AND(AL153="eingetragener Zw",$V$4="Eine Vorlage zur Zielwertüberwachung")</formula>
    </cfRule>
    <cfRule type="expression" dxfId="188" priority="671">
      <formula>AND(AL153="errechneter Mw",$V$4="Eine Vorlage zur Zielwertüberwachung")</formula>
    </cfRule>
  </conditionalFormatting>
  <conditionalFormatting sqref="AN152:AU152">
    <cfRule type="expression" dxfId="187" priority="665">
      <formula>NOT(AN152="")</formula>
    </cfRule>
  </conditionalFormatting>
  <conditionalFormatting sqref="AV152:AX152">
    <cfRule type="expression" dxfId="186" priority="664">
      <formula>NOT(AV152="")</formula>
    </cfRule>
  </conditionalFormatting>
  <conditionalFormatting sqref="AY152:BA152">
    <cfRule type="expression" dxfId="185" priority="663">
      <formula>NOT(AY152="")</formula>
    </cfRule>
  </conditionalFormatting>
  <conditionalFormatting sqref="AN153:AX153">
    <cfRule type="expression" dxfId="184" priority="662">
      <formula>NOT(AN153="")</formula>
    </cfRule>
  </conditionalFormatting>
  <conditionalFormatting sqref="O187:Q187">
    <cfRule type="expression" dxfId="183" priority="648">
      <formula>AND(NOT(A185=""),NOT(A185="Test"),OR(O187="Einheit",O187=""))</formula>
    </cfRule>
  </conditionalFormatting>
  <conditionalFormatting sqref="B192">
    <cfRule type="expression" dxfId="182" priority="641">
      <formula>OR($V$4="",NOT(B192="Auswahl"))</formula>
    </cfRule>
    <cfRule type="expression" dxfId="181" priority="657">
      <formula>AND(NOT(A185=""),NOT(A185="Test"),OR(B192="",B192="Auswahl"))</formula>
    </cfRule>
  </conditionalFormatting>
  <conditionalFormatting sqref="B189">
    <cfRule type="expression" dxfId="180" priority="637">
      <formula>$V$4="Eine Vorlage zur Zielwertüberwachung"</formula>
    </cfRule>
  </conditionalFormatting>
  <conditionalFormatting sqref="L187:N187">
    <cfRule type="expression" dxfId="179" priority="635">
      <formula>AND(L187="----------",$V$4="Eine Vorlage zur Zielwertermittlung")</formula>
    </cfRule>
    <cfRule type="expression" dxfId="178" priority="644">
      <formula>AND(NOT(A185=""),NOT(A185="Test"),L187="")</formula>
    </cfRule>
    <cfRule type="expression" dxfId="177" priority="646">
      <formula>AND(B189="eingetragener Zw",$V$4="Eine Vorlage zur Zielwertüberwachung")</formula>
    </cfRule>
    <cfRule type="expression" dxfId="176" priority="658">
      <formula>NOT(L187="----------")</formula>
    </cfRule>
  </conditionalFormatting>
  <conditionalFormatting sqref="O189:Q189">
    <cfRule type="expression" dxfId="175" priority="630">
      <formula>NOT(O189="")</formula>
    </cfRule>
    <cfRule type="expression" dxfId="174" priority="659">
      <formula>AND(B189="errechneter Mw",$V$4="Eine Vorlage zur Zielwertüberwachung",NOT(O189=""))</formula>
    </cfRule>
  </conditionalFormatting>
  <conditionalFormatting sqref="J190:K192">
    <cfRule type="expression" dxfId="173" priority="654">
      <formula>AND(B189="eingetragener Zw",$V$4="Eine Vorlage zur Zielwertüberwachung")</formula>
    </cfRule>
    <cfRule type="expression" dxfId="172" priority="655">
      <formula>AND(B189="errechneter Mw",$V$4="Eine Vorlage zur Zielwertüberwachung")</formula>
    </cfRule>
  </conditionalFormatting>
  <conditionalFormatting sqref="A189:Q217 C185:Q188">
    <cfRule type="expression" dxfId="171" priority="629">
      <formula>$V$4=""</formula>
    </cfRule>
  </conditionalFormatting>
  <conditionalFormatting sqref="J191:K191">
    <cfRule type="expression" dxfId="170" priority="651">
      <formula>B190="eingetragener Zw"</formula>
    </cfRule>
    <cfRule type="expression" dxfId="169" priority="652">
      <formula>B190="errechneter Mw"</formula>
    </cfRule>
  </conditionalFormatting>
  <conditionalFormatting sqref="J191:K191">
    <cfRule type="expression" dxfId="168" priority="649">
      <formula>B190="eingetragener Zw"</formula>
    </cfRule>
    <cfRule type="expression" dxfId="167" priority="650">
      <formula>B190="errechneter Mw"</formula>
    </cfRule>
  </conditionalFormatting>
  <conditionalFormatting sqref="N185:Q185">
    <cfRule type="expression" dxfId="166" priority="653">
      <formula>AND(NOT(A185="Test"),NOT(A185=""),N185="")</formula>
    </cfRule>
  </conditionalFormatting>
  <conditionalFormatting sqref="D187:K187">
    <cfRule type="expression" dxfId="165" priority="636">
      <formula>L187="----------"</formula>
    </cfRule>
    <cfRule type="expression" dxfId="164" priority="645">
      <formula>NOT(L187="----------")</formula>
    </cfRule>
  </conditionalFormatting>
  <conditionalFormatting sqref="B193:B217">
    <cfRule type="expression" dxfId="163" priority="647">
      <formula>AND(L$187="----------",NOT(A$185=""),NOT(A$185="Test"))</formula>
    </cfRule>
  </conditionalFormatting>
  <conditionalFormatting sqref="N186:Q186">
    <cfRule type="expression" dxfId="162" priority="643">
      <formula>AND(NOT(A185=""),NOT(A185="Test"),N185="",L191="")</formula>
    </cfRule>
  </conditionalFormatting>
  <conditionalFormatting sqref="B189:C189">
    <cfRule type="expression" dxfId="161" priority="639">
      <formula>AND(NOT(A185=""),NOT(A185="Test"),$V$4="Eine Vorlage zur Zielwertüberwachung",OR(B189="",B189="Auswahl"))</formula>
    </cfRule>
    <cfRule type="expression" dxfId="160" priority="642">
      <formula>AND(B189="eingetragener Zw",$V$4="Eine Vorlage zur Zielwertüberwachung")</formula>
    </cfRule>
    <cfRule type="expression" dxfId="159" priority="656">
      <formula>AND(B189="errechneter Mw",$V$4="Eine Vorlage zur Zielwertüberwachung")</formula>
    </cfRule>
  </conditionalFormatting>
  <conditionalFormatting sqref="A189">
    <cfRule type="expression" dxfId="158" priority="638">
      <formula>AND(B189="eingetragener Zw",$V$4="Eine Vorlage zur Zielwertüberwachung")</formula>
    </cfRule>
    <cfRule type="expression" dxfId="157" priority="640">
      <formula>AND(B189="errechneter Mw",$V$4="Eine Vorlage zur Zielwertüberwachung")</formula>
    </cfRule>
  </conditionalFormatting>
  <conditionalFormatting sqref="D188:K188">
    <cfRule type="expression" dxfId="156" priority="634">
      <formula>NOT(D188="")</formula>
    </cfRule>
  </conditionalFormatting>
  <conditionalFormatting sqref="L188:N188">
    <cfRule type="expression" dxfId="155" priority="633">
      <formula>NOT(L188="")</formula>
    </cfRule>
  </conditionalFormatting>
  <conditionalFormatting sqref="O188:Q188">
    <cfRule type="expression" dxfId="154" priority="632">
      <formula>NOT(O188="")</formula>
    </cfRule>
  </conditionalFormatting>
  <conditionalFormatting sqref="D189:N189">
    <cfRule type="expression" dxfId="153" priority="631">
      <formula>NOT(D189="")</formula>
    </cfRule>
  </conditionalFormatting>
  <conditionalFormatting sqref="AG187:AI187">
    <cfRule type="expression" dxfId="152" priority="617">
      <formula>AND(NOT(S185=""),NOT(S185="Test"),OR(AG187="Einheit",AG187=""))</formula>
    </cfRule>
  </conditionalFormatting>
  <conditionalFormatting sqref="T192">
    <cfRule type="expression" dxfId="151" priority="610">
      <formula>OR($V$4="",NOT(T192="Auswahl"))</formula>
    </cfRule>
    <cfRule type="expression" dxfId="150" priority="626">
      <formula>AND(NOT(S185=""),NOT(S185="Test"),OR(T192="",T192="Auswahl"))</formula>
    </cfRule>
  </conditionalFormatting>
  <conditionalFormatting sqref="T189">
    <cfRule type="expression" dxfId="149" priority="606">
      <formula>$V$4="Eine Vorlage zur Zielwertüberwachung"</formula>
    </cfRule>
  </conditionalFormatting>
  <conditionalFormatting sqref="AD187:AF187">
    <cfRule type="expression" dxfId="148" priority="604">
      <formula>AND(AD187="----------",$V$4="Eine Vorlage zur Zielwertermittlung")</formula>
    </cfRule>
    <cfRule type="expression" dxfId="147" priority="613">
      <formula>AND(NOT(S185=""),NOT(S185="Test"),AD187="")</formula>
    </cfRule>
    <cfRule type="expression" dxfId="146" priority="615">
      <formula>AND(T189="eingetragener Zw",$V$4="Eine Vorlage zur Zielwertüberwachung")</formula>
    </cfRule>
    <cfRule type="expression" dxfId="145" priority="627">
      <formula>NOT(AD187="----------")</formula>
    </cfRule>
  </conditionalFormatting>
  <conditionalFormatting sqref="AG189:AI189">
    <cfRule type="expression" dxfId="144" priority="599">
      <formula>NOT(AG189="")</formula>
    </cfRule>
    <cfRule type="expression" dxfId="143" priority="628">
      <formula>AND(T189="errechneter Mw",$V$4="Eine Vorlage zur Zielwertüberwachung",NOT(AG189=""))</formula>
    </cfRule>
  </conditionalFormatting>
  <conditionalFormatting sqref="AB190:AC192">
    <cfRule type="expression" dxfId="142" priority="623">
      <formula>AND(T189="eingetragener Zw",$V$4="Eine Vorlage zur Zielwertüberwachung")</formula>
    </cfRule>
    <cfRule type="expression" dxfId="141" priority="624">
      <formula>AND(T189="errechneter Mw",$V$4="Eine Vorlage zur Zielwertüberwachung")</formula>
    </cfRule>
  </conditionalFormatting>
  <conditionalFormatting sqref="S189:AI192 S193:S217 U193:AI217 U185:AI188">
    <cfRule type="expression" dxfId="140" priority="598">
      <formula>$V$4=""</formula>
    </cfRule>
  </conditionalFormatting>
  <conditionalFormatting sqref="AB191:AC191">
    <cfRule type="expression" dxfId="139" priority="620">
      <formula>T190="eingetragener Zw"</formula>
    </cfRule>
    <cfRule type="expression" dxfId="138" priority="621">
      <formula>T190="errechneter Mw"</formula>
    </cfRule>
  </conditionalFormatting>
  <conditionalFormatting sqref="AB191:AC191">
    <cfRule type="expression" dxfId="137" priority="618">
      <formula>T190="eingetragener Zw"</formula>
    </cfRule>
    <cfRule type="expression" dxfId="136" priority="619">
      <formula>T190="errechneter Mw"</formula>
    </cfRule>
  </conditionalFormatting>
  <conditionalFormatting sqref="AF185:AI185">
    <cfRule type="expression" dxfId="135" priority="622">
      <formula>AND(NOT(S185="Test"),NOT(S185=""),AF185="")</formula>
    </cfRule>
  </conditionalFormatting>
  <conditionalFormatting sqref="V187:AC187">
    <cfRule type="expression" dxfId="134" priority="605">
      <formula>AD187="----------"</formula>
    </cfRule>
    <cfRule type="expression" dxfId="133" priority="614">
      <formula>NOT(AD187="----------")</formula>
    </cfRule>
  </conditionalFormatting>
  <conditionalFormatting sqref="AF186:AI186">
    <cfRule type="expression" dxfId="132" priority="612">
      <formula>AND(NOT(S185=""),NOT(S185="Test"),AF185="",AD191="")</formula>
    </cfRule>
  </conditionalFormatting>
  <conditionalFormatting sqref="T189:U189">
    <cfRule type="expression" dxfId="131" priority="608">
      <formula>AND(NOT(S185=""),NOT(S185="Test"),$V$4="Eine Vorlage zur Zielwertüberwachung",OR(T189="",T189="Auswahl"))</formula>
    </cfRule>
    <cfRule type="expression" dxfId="130" priority="611">
      <formula>AND(T189="eingetragener Zw",$V$4="Eine Vorlage zur Zielwertüberwachung")</formula>
    </cfRule>
    <cfRule type="expression" dxfId="129" priority="625">
      <formula>AND(T189="errechneter Mw",$V$4="Eine Vorlage zur Zielwertüberwachung")</formula>
    </cfRule>
  </conditionalFormatting>
  <conditionalFormatting sqref="S189">
    <cfRule type="expression" dxfId="128" priority="607">
      <formula>AND(T189="eingetragener Zw",$V$4="Eine Vorlage zur Zielwertüberwachung")</formula>
    </cfRule>
    <cfRule type="expression" dxfId="127" priority="609">
      <formula>AND(T189="errechneter Mw",$V$4="Eine Vorlage zur Zielwertüberwachung")</formula>
    </cfRule>
  </conditionalFormatting>
  <conditionalFormatting sqref="V188:AC188">
    <cfRule type="expression" dxfId="126" priority="603">
      <formula>NOT(V188="")</formula>
    </cfRule>
  </conditionalFormatting>
  <conditionalFormatting sqref="AD188:AF188">
    <cfRule type="expression" dxfId="125" priority="602">
      <formula>NOT(AD188="")</formula>
    </cfRule>
  </conditionalFormatting>
  <conditionalFormatting sqref="AG188:AI188">
    <cfRule type="expression" dxfId="124" priority="601">
      <formula>NOT(AG188="")</formula>
    </cfRule>
  </conditionalFormatting>
  <conditionalFormatting sqref="V189:AF189">
    <cfRule type="expression" dxfId="123" priority="600">
      <formula>NOT(V189="")</formula>
    </cfRule>
  </conditionalFormatting>
  <conditionalFormatting sqref="AY187:BA187">
    <cfRule type="expression" dxfId="122" priority="586">
      <formula>AND(NOT(AK185=""),NOT(AK185="Test"),OR(AY187="Einheit",AY187=""))</formula>
    </cfRule>
  </conditionalFormatting>
  <conditionalFormatting sqref="AL192">
    <cfRule type="expression" dxfId="121" priority="579">
      <formula>OR($V$4="",NOT(AL192="Auswahl"))</formula>
    </cfRule>
    <cfRule type="expression" dxfId="120" priority="595">
      <formula>AND(NOT(AK185=""),NOT(AK185="Test"),OR(AL192="",AL192="Auswahl"))</formula>
    </cfRule>
  </conditionalFormatting>
  <conditionalFormatting sqref="AL189">
    <cfRule type="expression" dxfId="119" priority="575">
      <formula>$V$4="Eine Vorlage zur Zielwertüberwachung"</formula>
    </cfRule>
  </conditionalFormatting>
  <conditionalFormatting sqref="AV187:AX187">
    <cfRule type="expression" dxfId="118" priority="573">
      <formula>AND(AV187="----------",$V$4="Eine Vorlage zur Zielwertermittlung")</formula>
    </cfRule>
    <cfRule type="expression" dxfId="117" priority="582">
      <formula>AND(NOT(AK185=""),NOT(AK185="Test"),AV187="")</formula>
    </cfRule>
    <cfRule type="expression" dxfId="116" priority="584">
      <formula>AND(AL189="eingetragener Zw",$V$4="Eine Vorlage zur Zielwertüberwachung")</formula>
    </cfRule>
    <cfRule type="expression" dxfId="115" priority="596">
      <formula>NOT(AV187="----------")</formula>
    </cfRule>
  </conditionalFormatting>
  <conditionalFormatting sqref="AY189:BA189">
    <cfRule type="expression" dxfId="114" priority="568">
      <formula>NOT(AY189="")</formula>
    </cfRule>
    <cfRule type="expression" dxfId="113" priority="597">
      <formula>AND(AL189="errechneter Mw",$V$4="Eine Vorlage zur Zielwertüberwachung",NOT(AY189=""))</formula>
    </cfRule>
  </conditionalFormatting>
  <conditionalFormatting sqref="AT190:AU190 AT192:AU192">
    <cfRule type="expression" dxfId="112" priority="592">
      <formula>AND(AL189="eingetragener Zw",$V$4="Eine Vorlage zur Zielwertüberwachung")</formula>
    </cfRule>
    <cfRule type="expression" dxfId="111" priority="593">
      <formula>AND(AL189="errechneter Mw",$V$4="Eine Vorlage zur Zielwertüberwachung")</formula>
    </cfRule>
  </conditionalFormatting>
  <conditionalFormatting sqref="AK189:BA190 AK193:AK217 AM193:BA217 AK192:BA192 AK191:AM191 AM185:BA188">
    <cfRule type="expression" dxfId="110" priority="567">
      <formula>$V$4=""</formula>
    </cfRule>
  </conditionalFormatting>
  <conditionalFormatting sqref="AX185:BA185">
    <cfRule type="expression" dxfId="109" priority="591">
      <formula>AND(NOT(AK185="Test"),NOT(AK185=""),AX185="")</formula>
    </cfRule>
  </conditionalFormatting>
  <conditionalFormatting sqref="AN187:AU187">
    <cfRule type="expression" dxfId="108" priority="574">
      <formula>AV187="----------"</formula>
    </cfRule>
    <cfRule type="expression" dxfId="107" priority="583">
      <formula>NOT(AV187="----------")</formula>
    </cfRule>
  </conditionalFormatting>
  <conditionalFormatting sqref="AX186:BA186">
    <cfRule type="expression" dxfId="106" priority="581">
      <formula>AND(NOT(AK185=""),NOT(AK185="Test"),AX185="",AV191="")</formula>
    </cfRule>
  </conditionalFormatting>
  <conditionalFormatting sqref="AL189:AM189">
    <cfRule type="expression" dxfId="105" priority="577">
      <formula>AND(NOT(AK185=""),NOT(AK185="Test"),$V$4="Eine Vorlage zur Zielwertüberwachung",OR(AL189="",AL189="Auswahl"))</formula>
    </cfRule>
    <cfRule type="expression" dxfId="104" priority="580">
      <formula>AND(AL189="eingetragener Zw",$V$4="Eine Vorlage zur Zielwertüberwachung")</formula>
    </cfRule>
    <cfRule type="expression" dxfId="103" priority="594">
      <formula>AND(AL189="errechneter Mw",$V$4="Eine Vorlage zur Zielwertüberwachung")</formula>
    </cfRule>
  </conditionalFormatting>
  <conditionalFormatting sqref="AK189">
    <cfRule type="expression" dxfId="102" priority="576">
      <formula>AND(AL189="eingetragener Zw",$V$4="Eine Vorlage zur Zielwertüberwachung")</formula>
    </cfRule>
    <cfRule type="expression" dxfId="101" priority="578">
      <formula>AND(AL189="errechneter Mw",$V$4="Eine Vorlage zur Zielwertüberwachung")</formula>
    </cfRule>
  </conditionalFormatting>
  <conditionalFormatting sqref="AN188:AU188">
    <cfRule type="expression" dxfId="100" priority="572">
      <formula>NOT(AN188="")</formula>
    </cfRule>
  </conditionalFormatting>
  <conditionalFormatting sqref="AV188:AX188">
    <cfRule type="expression" dxfId="99" priority="571">
      <formula>NOT(AV188="")</formula>
    </cfRule>
  </conditionalFormatting>
  <conditionalFormatting sqref="AY188:BA188">
    <cfRule type="expression" dxfId="98" priority="570">
      <formula>NOT(AY188="")</formula>
    </cfRule>
  </conditionalFormatting>
  <conditionalFormatting sqref="AN189:AX189">
    <cfRule type="expression" dxfId="97" priority="569">
      <formula>NOT(AN189="")</formula>
    </cfRule>
  </conditionalFormatting>
  <conditionalFormatting sqref="T49:T73">
    <cfRule type="expression" dxfId="96" priority="193">
      <formula>$V$4=""</formula>
    </cfRule>
  </conditionalFormatting>
  <conditionalFormatting sqref="T49:T73">
    <cfRule type="expression" dxfId="95" priority="194">
      <formula>AND(AD$43="----------",NOT(S$41=""),NOT(S$41="Test"))</formula>
    </cfRule>
  </conditionalFormatting>
  <conditionalFormatting sqref="AL49:AL73">
    <cfRule type="expression" dxfId="94" priority="191">
      <formula>$V$4=""</formula>
    </cfRule>
  </conditionalFormatting>
  <conditionalFormatting sqref="AL49:AL73">
    <cfRule type="expression" dxfId="93" priority="192">
      <formula>AND(AV$43="----------",NOT(AK$41=""),NOT(AK$41="Test"))</formula>
    </cfRule>
  </conditionalFormatting>
  <conditionalFormatting sqref="T85:T109">
    <cfRule type="expression" dxfId="92" priority="189">
      <formula>$V$4=""</formula>
    </cfRule>
  </conditionalFormatting>
  <conditionalFormatting sqref="T85:T109">
    <cfRule type="expression" dxfId="91" priority="190">
      <formula>AND(AD$79="----------",NOT(S$77=""),NOT(S$77="Test"))</formula>
    </cfRule>
  </conditionalFormatting>
  <conditionalFormatting sqref="AL85:AL109">
    <cfRule type="expression" dxfId="90" priority="187">
      <formula>$V$4=""</formula>
    </cfRule>
  </conditionalFormatting>
  <conditionalFormatting sqref="AL85:AL109">
    <cfRule type="expression" dxfId="89" priority="188">
      <formula>AND(AV$79="----------",NOT(AK$77=""),NOT(AK$77="Test"))</formula>
    </cfRule>
  </conditionalFormatting>
  <conditionalFormatting sqref="T121:T145">
    <cfRule type="expression" dxfId="88" priority="185">
      <formula>$V$4=""</formula>
    </cfRule>
  </conditionalFormatting>
  <conditionalFormatting sqref="T121:T145">
    <cfRule type="expression" dxfId="87" priority="186">
      <formula>AND(AD$115="----------",NOT(S$113=""),NOT(S$113="Test"))</formula>
    </cfRule>
  </conditionalFormatting>
  <conditionalFormatting sqref="AL121:AL145">
    <cfRule type="expression" dxfId="86" priority="183">
      <formula>$V$4=""</formula>
    </cfRule>
  </conditionalFormatting>
  <conditionalFormatting sqref="AL121:AL145">
    <cfRule type="expression" dxfId="85" priority="184">
      <formula>AND(AV$115="----------",NOT(AK$113=""),NOT(AK$113="Test"))</formula>
    </cfRule>
  </conditionalFormatting>
  <conditionalFormatting sqref="T157:T181">
    <cfRule type="expression" dxfId="84" priority="181">
      <formula>$V$4=""</formula>
    </cfRule>
  </conditionalFormatting>
  <conditionalFormatting sqref="T157:T181">
    <cfRule type="expression" dxfId="83" priority="182">
      <formula>AND(AD$151="----------",NOT(S$149=""),NOT(S$149="Test"))</formula>
    </cfRule>
  </conditionalFormatting>
  <conditionalFormatting sqref="AL157:AL181">
    <cfRule type="expression" dxfId="82" priority="177">
      <formula>$V$4=""</formula>
    </cfRule>
  </conditionalFormatting>
  <conditionalFormatting sqref="AL157:AL181">
    <cfRule type="expression" dxfId="81" priority="178">
      <formula>AND(AV$151="----------",NOT(AK$149=""),NOT(AK$149="Test"))</formula>
    </cfRule>
  </conditionalFormatting>
  <conditionalFormatting sqref="T193:T217">
    <cfRule type="expression" dxfId="80" priority="175">
      <formula>$V$4=""</formula>
    </cfRule>
  </conditionalFormatting>
  <conditionalFormatting sqref="T193:T217">
    <cfRule type="expression" dxfId="79" priority="176">
      <formula>AND(AD$187="----------",NOT(S$185=""),NOT(S$185="Test"))</formula>
    </cfRule>
  </conditionalFormatting>
  <conditionalFormatting sqref="AL193:AL217">
    <cfRule type="expression" dxfId="78" priority="173">
      <formula>$V$4=""</formula>
    </cfRule>
  </conditionalFormatting>
  <conditionalFormatting sqref="AL193:AL217">
    <cfRule type="expression" dxfId="77" priority="174">
      <formula>AND(AV$187="----------",NOT(AK$185=""),NOT(AK$185="Test"))</formula>
    </cfRule>
  </conditionalFormatting>
  <conditionalFormatting sqref="AB155:AC155">
    <cfRule type="expression" dxfId="76" priority="155">
      <formula>AND(T154="eingetragener Zw",$V$4="Eine Vorlage zur Zielwertüberwachung")</formula>
    </cfRule>
    <cfRule type="expression" dxfId="75" priority="156">
      <formula>AND(T154="errechneter Mw",$V$4="Eine Vorlage zur Zielwertüberwachung")</formula>
    </cfRule>
  </conditionalFormatting>
  <conditionalFormatting sqref="V155:AI155">
    <cfRule type="expression" dxfId="74" priority="150">
      <formula>$V$4=""</formula>
    </cfRule>
  </conditionalFormatting>
  <conditionalFormatting sqref="AB155:AC155">
    <cfRule type="expression" dxfId="73" priority="153">
      <formula>T154="eingetragener Zw"</formula>
    </cfRule>
    <cfRule type="expression" dxfId="72" priority="154">
      <formula>T154="errechneter Mw"</formula>
    </cfRule>
  </conditionalFormatting>
  <conditionalFormatting sqref="AB155:AC155">
    <cfRule type="expression" dxfId="71" priority="151">
      <formula>T154="eingetragener Zw"</formula>
    </cfRule>
    <cfRule type="expression" dxfId="70" priority="152">
      <formula>T154="errechneter Mw"</formula>
    </cfRule>
  </conditionalFormatting>
  <conditionalFormatting sqref="AT155:AU155">
    <cfRule type="expression" dxfId="69" priority="148">
      <formula>AND(AL154="eingetragener Zw",$V$4="Eine Vorlage zur Zielwertüberwachung")</formula>
    </cfRule>
    <cfRule type="expression" dxfId="68" priority="149">
      <formula>AND(AL154="errechneter Mw",$V$4="Eine Vorlage zur Zielwertüberwachung")</formula>
    </cfRule>
  </conditionalFormatting>
  <conditionalFormatting sqref="AN155:BA155">
    <cfRule type="expression" dxfId="67" priority="143">
      <formula>$V$4=""</formula>
    </cfRule>
  </conditionalFormatting>
  <conditionalFormatting sqref="AT155:AU155">
    <cfRule type="expression" dxfId="66" priority="146">
      <formula>AL154="eingetragener Zw"</formula>
    </cfRule>
    <cfRule type="expression" dxfId="65" priority="147">
      <formula>AL154="errechneter Mw"</formula>
    </cfRule>
  </conditionalFormatting>
  <conditionalFormatting sqref="AT155:AU155">
    <cfRule type="expression" dxfId="64" priority="144">
      <formula>AL154="eingetragener Zw"</formula>
    </cfRule>
    <cfRule type="expression" dxfId="63" priority="145">
      <formula>AL154="errechneter Mw"</formula>
    </cfRule>
  </conditionalFormatting>
  <conditionalFormatting sqref="AT191:AU191">
    <cfRule type="expression" dxfId="62" priority="50">
      <formula>AND(AL190="eingetragener Zw",$V$4="Eine Vorlage zur Zielwertüberwachung")</formula>
    </cfRule>
    <cfRule type="expression" dxfId="61" priority="51">
      <formula>AND(AL190="errechneter Mw",$V$4="Eine Vorlage zur Zielwertüberwachung")</formula>
    </cfRule>
  </conditionalFormatting>
  <conditionalFormatting sqref="AN191:BA191">
    <cfRule type="expression" dxfId="60" priority="45">
      <formula>$V$4=""</formula>
    </cfRule>
  </conditionalFormatting>
  <conditionalFormatting sqref="AT191:AU191">
    <cfRule type="expression" dxfId="59" priority="48">
      <formula>AL190="eingetragener Zw"</formula>
    </cfRule>
    <cfRule type="expression" dxfId="58" priority="49">
      <formula>AL190="errechneter Mw"</formula>
    </cfRule>
  </conditionalFormatting>
  <conditionalFormatting sqref="AT191:AU191">
    <cfRule type="expression" dxfId="57" priority="46">
      <formula>AL190="eingetragener Zw"</formula>
    </cfRule>
    <cfRule type="expression" dxfId="56" priority="47">
      <formula>AL190="errechneter Mw"</formula>
    </cfRule>
  </conditionalFormatting>
  <conditionalFormatting sqref="AL4">
    <cfRule type="expression" dxfId="55" priority="44">
      <formula>$V$4=""</formula>
    </cfRule>
  </conditionalFormatting>
  <conditionalFormatting sqref="BC48:BD48 BC46 BC49:BC73">
    <cfRule type="expression" dxfId="54" priority="42">
      <formula>$V$4=""</formula>
    </cfRule>
  </conditionalFormatting>
  <conditionalFormatting sqref="BC84:BD84 BC82 BC85:BC109">
    <cfRule type="expression" dxfId="53" priority="41">
      <formula>$V$4=""</formula>
    </cfRule>
  </conditionalFormatting>
  <conditionalFormatting sqref="BC120:BD120 BC118 BC121:BC145">
    <cfRule type="expression" dxfId="52" priority="40">
      <formula>$V$4=""</formula>
    </cfRule>
  </conditionalFormatting>
  <conditionalFormatting sqref="BC156:BD156 BC154 BC157:BC181">
    <cfRule type="expression" dxfId="51" priority="39">
      <formula>$V$4=""</formula>
    </cfRule>
  </conditionalFormatting>
  <conditionalFormatting sqref="BC192:BD192 BC190 BC193:BC217">
    <cfRule type="expression" dxfId="50" priority="38">
      <formula>$V$4=""</formula>
    </cfRule>
  </conditionalFormatting>
  <conditionalFormatting sqref="A7:B8">
    <cfRule type="expression" dxfId="49" priority="33">
      <formula>$V$4=""</formula>
    </cfRule>
  </conditionalFormatting>
  <conditionalFormatting sqref="S5:T6">
    <cfRule type="expression" dxfId="48" priority="32">
      <formula>$V$4=""</formula>
    </cfRule>
  </conditionalFormatting>
  <conditionalFormatting sqref="S7:T8">
    <cfRule type="expression" dxfId="47" priority="31">
      <formula>$V$4=""</formula>
    </cfRule>
  </conditionalFormatting>
  <conditionalFormatting sqref="AK7:AL8">
    <cfRule type="expression" dxfId="46" priority="30">
      <formula>$V$4=""</formula>
    </cfRule>
  </conditionalFormatting>
  <conditionalFormatting sqref="AK5:AL6">
    <cfRule type="expression" dxfId="45" priority="29">
      <formula>$V$4=""</formula>
    </cfRule>
  </conditionalFormatting>
  <conditionalFormatting sqref="A41:B42">
    <cfRule type="expression" dxfId="44" priority="28">
      <formula>$V$4=""</formula>
    </cfRule>
  </conditionalFormatting>
  <conditionalFormatting sqref="A43:B44">
    <cfRule type="expression" dxfId="43" priority="27">
      <formula>$V$4=""</formula>
    </cfRule>
  </conditionalFormatting>
  <conditionalFormatting sqref="S41:T42">
    <cfRule type="expression" dxfId="42" priority="26">
      <formula>$V$4=""</formula>
    </cfRule>
  </conditionalFormatting>
  <conditionalFormatting sqref="S43:T44">
    <cfRule type="expression" dxfId="41" priority="25">
      <formula>$V$4=""</formula>
    </cfRule>
  </conditionalFormatting>
  <conditionalFormatting sqref="A77:B78">
    <cfRule type="expression" dxfId="40" priority="24">
      <formula>$V$4=""</formula>
    </cfRule>
  </conditionalFormatting>
  <conditionalFormatting sqref="S77:T78">
    <cfRule type="expression" dxfId="39" priority="23">
      <formula>$V$4=""</formula>
    </cfRule>
  </conditionalFormatting>
  <conditionalFormatting sqref="AK77:AL78">
    <cfRule type="expression" dxfId="38" priority="22">
      <formula>$V$4=""</formula>
    </cfRule>
  </conditionalFormatting>
  <conditionalFormatting sqref="A113:B114">
    <cfRule type="expression" dxfId="37" priority="21">
      <formula>$V$4=""</formula>
    </cfRule>
  </conditionalFormatting>
  <conditionalFormatting sqref="A79:B80">
    <cfRule type="expression" dxfId="36" priority="20">
      <formula>$V$4=""</formula>
    </cfRule>
  </conditionalFormatting>
  <conditionalFormatting sqref="S79:T80">
    <cfRule type="expression" dxfId="35" priority="19">
      <formula>$V$4=""</formula>
    </cfRule>
  </conditionalFormatting>
  <conditionalFormatting sqref="AK79:AL80">
    <cfRule type="expression" dxfId="34" priority="18">
      <formula>$V$4=""</formula>
    </cfRule>
  </conditionalFormatting>
  <conditionalFormatting sqref="A115:B116">
    <cfRule type="expression" dxfId="33" priority="17">
      <formula>$V$4=""</formula>
    </cfRule>
  </conditionalFormatting>
  <conditionalFormatting sqref="A149:B150">
    <cfRule type="expression" dxfId="32" priority="16">
      <formula>$V$4=""</formula>
    </cfRule>
  </conditionalFormatting>
  <conditionalFormatting sqref="S149:T150">
    <cfRule type="expression" dxfId="31" priority="15">
      <formula>$V$4=""</formula>
    </cfRule>
  </conditionalFormatting>
  <conditionalFormatting sqref="AK149:AL150">
    <cfRule type="expression" dxfId="30" priority="14">
      <formula>$V$4=""</formula>
    </cfRule>
  </conditionalFormatting>
  <conditionalFormatting sqref="A151:B152">
    <cfRule type="expression" dxfId="29" priority="13">
      <formula>$V$4=""</formula>
    </cfRule>
  </conditionalFormatting>
  <conditionalFormatting sqref="S151:T152">
    <cfRule type="expression" dxfId="28" priority="12">
      <formula>$V$4=""</formula>
    </cfRule>
  </conditionalFormatting>
  <conditionalFormatting sqref="AK151:AL152">
    <cfRule type="expression" dxfId="27" priority="11">
      <formula>$V$4=""</formula>
    </cfRule>
  </conditionalFormatting>
  <conditionalFormatting sqref="A185:B186">
    <cfRule type="expression" dxfId="26" priority="10">
      <formula>$V$4=""</formula>
    </cfRule>
  </conditionalFormatting>
  <conditionalFormatting sqref="A187:B188">
    <cfRule type="expression" dxfId="25" priority="9">
      <formula>$V$4=""</formula>
    </cfRule>
  </conditionalFormatting>
  <conditionalFormatting sqref="S113:T114">
    <cfRule type="expression" dxfId="24" priority="8">
      <formula>$V$4=""</formula>
    </cfRule>
  </conditionalFormatting>
  <conditionalFormatting sqref="S115:T116">
    <cfRule type="expression" dxfId="23" priority="7">
      <formula>$V$4=""</formula>
    </cfRule>
  </conditionalFormatting>
  <conditionalFormatting sqref="S185:T186">
    <cfRule type="expression" dxfId="22" priority="6">
      <formula>$V$4=""</formula>
    </cfRule>
  </conditionalFormatting>
  <conditionalFormatting sqref="S187:T188">
    <cfRule type="expression" dxfId="21" priority="5">
      <formula>$V$4=""</formula>
    </cfRule>
  </conditionalFormatting>
  <conditionalFormatting sqref="AK185:AL186">
    <cfRule type="expression" dxfId="20" priority="4">
      <formula>$V$4=""</formula>
    </cfRule>
  </conditionalFormatting>
  <conditionalFormatting sqref="AK187:AL188">
    <cfRule type="expression" dxfId="19" priority="3">
      <formula>$V$4=""</formula>
    </cfRule>
  </conditionalFormatting>
  <conditionalFormatting sqref="AK41:AL42">
    <cfRule type="expression" dxfId="18" priority="2">
      <formula>$V$4=""</formula>
    </cfRule>
  </conditionalFormatting>
  <conditionalFormatting sqref="AK43:AL44">
    <cfRule type="expression" dxfId="17" priority="1">
      <formula>$V$4=""</formula>
    </cfRule>
  </conditionalFormatting>
  <dataValidations count="1">
    <dataValidation showInputMessage="1" showErrorMessage="1" sqref="L7:N7 L43:N43 AD43:AF43 AV43:AX43 L79:N79 AD79:AF79 AV79:AX79 L115:N115 AD115:AF115 AV115:AX115 L151:N151 AD151:AF151 AV151:AX151 L187:N187 AD187:AF187 AV187:AX187 L223:N223 AD223:AF223 AV223:AX223 L259:N259 AD259:AF259 AV259:AX259 L295:N295 AD295:AF295 AV295:AX295 L331:N331 AD331:AF331 AV331:AX331"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15.07.2026    &amp;CSeite &amp;P/&amp;N&amp;RPolymed.ch/Downloads/Labor/XXXXYYYY           </oddFooter>
  </headerFooter>
  <rowBreaks count="9" manualBreakCount="9">
    <brk id="37" max="55" man="1"/>
    <brk id="73" max="55" man="1"/>
    <brk id="109" max="55" man="1"/>
    <brk id="145" max="55" man="1"/>
    <brk id="181" max="55" man="1"/>
    <brk id="217" max="55" man="1"/>
    <brk id="253" max="55" man="1"/>
    <brk id="289" max="55" man="1"/>
    <brk id="36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 B156 T156 AL156 B192 T192 AL192 B228 T228 AL228 B264 T264 AL264 B300 T300 AL300 B336 T336 AL336</xm:sqref>
        </x14:dataValidation>
        <x14:dataValidation type="list" showInputMessage="1" showErrorMessage="1" xr:uid="{0FB66A0D-91D7-4747-80E9-82DF2FC4C9C0}">
          <x14:formula1>
            <xm:f>Hilfstabelle!$Q$21:$Q$23</xm:f>
          </x14:formula1>
          <xm:sqref>B9 AL9 T9 B45 T45 AL45 B81 T81 AL81 B117 T117 AL117 B153 T153 AL153 B189 T189 AL189 B225 T225 AL225 B261 T261 AL261 B297 T297 AL297 B333 T333 AL333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D957-56A5-4E32-81D8-1804C374B95D}">
  <dimension ref="B1:G34"/>
  <sheetViews>
    <sheetView showGridLines="0" zoomScaleNormal="100" workbookViewId="0">
      <selection activeCell="D5" sqref="D5:E5"/>
    </sheetView>
  </sheetViews>
  <sheetFormatPr baseColWidth="10" defaultRowHeight="12.75" x14ac:dyDescent="0.2"/>
  <cols>
    <col min="1" max="1" width="1.710937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7.5" customHeight="1" thickBot="1" x14ac:dyDescent="0.25"/>
    <row r="2" spans="2:7" x14ac:dyDescent="0.2">
      <c r="B2" s="262" t="str">
        <f>Dokumentationshilfe!C1</f>
        <v>AFIAS</v>
      </c>
      <c r="C2" s="263"/>
      <c r="D2" s="263"/>
      <c r="E2" s="263"/>
      <c r="F2" s="263"/>
      <c r="G2" s="264"/>
    </row>
    <row r="3" spans="2:7" x14ac:dyDescent="0.2">
      <c r="B3" s="265"/>
      <c r="C3" s="266"/>
      <c r="D3" s="266"/>
      <c r="E3" s="266"/>
      <c r="F3" s="266"/>
      <c r="G3" s="267"/>
    </row>
    <row r="4" spans="2:7" x14ac:dyDescent="0.2">
      <c r="B4" s="265"/>
      <c r="C4" s="266"/>
      <c r="D4" s="266"/>
      <c r="E4" s="266"/>
      <c r="F4" s="266"/>
      <c r="G4" s="267"/>
    </row>
    <row r="5" spans="2:7" ht="18.75" thickBot="1" x14ac:dyDescent="0.3">
      <c r="B5" s="268" t="str">
        <f>Dokumentationshilfe!C3</f>
        <v>Cardiac Control</v>
      </c>
      <c r="C5" s="269"/>
      <c r="D5" s="270" t="str">
        <f>CONCATENATE(Dokumentationshilfe!S3,Dokumentationshilfe!T3)</f>
        <v>Lot: 2410349B</v>
      </c>
      <c r="E5" s="270"/>
      <c r="F5" s="271" t="str">
        <f>CONCATENATE(Dokumentationshilfe!AF3,TEXT(Dokumentationshilfe!AK3,"TT.MM.JJJJ"))</f>
        <v>Verfall: 28.02.2027</v>
      </c>
      <c r="G5" s="272"/>
    </row>
    <row r="6" spans="2:7" ht="13.5" thickBot="1" x14ac:dyDescent="0.25"/>
    <row r="7" spans="2:7" ht="17.25" thickBot="1" x14ac:dyDescent="0.3">
      <c r="B7" s="71" t="s">
        <v>50</v>
      </c>
      <c r="C7" s="72" t="s">
        <v>212</v>
      </c>
      <c r="D7" s="273" t="s">
        <v>213</v>
      </c>
      <c r="E7" s="273"/>
      <c r="F7" s="273"/>
      <c r="G7" s="71" t="s">
        <v>1</v>
      </c>
    </row>
    <row r="8" spans="2:7" ht="15.75" thickBot="1" x14ac:dyDescent="0.25">
      <c r="B8" s="73" t="str">
        <f>Dokumentationshilfe!A5</f>
        <v>Troponin</v>
      </c>
      <c r="C8" s="74">
        <f>Dokumentationshilfe!J11</f>
        <v>350</v>
      </c>
      <c r="D8" s="261" t="str">
        <f>CONCATENATE(Dokumentationshilfe!D11," - ",Dokumentationshilfe!P11)</f>
        <v>266 - 434</v>
      </c>
      <c r="E8" s="261"/>
      <c r="F8" s="261"/>
      <c r="G8" s="73" t="str">
        <f>Dokumentationshilfe!O7</f>
        <v>ng/l</v>
      </c>
    </row>
    <row r="9" spans="2:7" ht="15.75" thickBot="1" x14ac:dyDescent="0.25">
      <c r="B9" s="73" t="str">
        <f>Dokumentationshilfe!S5</f>
        <v>Troponin</v>
      </c>
      <c r="C9" s="74">
        <f>Dokumentationshilfe!AB11</f>
        <v>365</v>
      </c>
      <c r="D9" s="261" t="str">
        <f>CONCATENATE(Dokumentationshilfe!V11," - ",Dokumentationshilfe!AH11)</f>
        <v>278 - 452</v>
      </c>
      <c r="E9" s="261"/>
      <c r="F9" s="261"/>
      <c r="G9" s="73" t="str">
        <f>Dokumentationshilfe!AG7</f>
        <v>ng/l</v>
      </c>
    </row>
    <row r="10" spans="2:7" ht="15.75" thickBot="1" x14ac:dyDescent="0.25">
      <c r="B10" s="73" t="str">
        <f>Dokumentationshilfe!AK5</f>
        <v>Troponin</v>
      </c>
      <c r="C10" s="74">
        <f>Dokumentationshilfe!AT11</f>
        <v>360</v>
      </c>
      <c r="D10" s="261" t="str">
        <f>CONCATENATE(Dokumentationshilfe!AN11," - ",Dokumentationshilfe!AZ11)</f>
        <v>274 - 446</v>
      </c>
      <c r="E10" s="261"/>
      <c r="F10" s="261"/>
      <c r="G10" s="73" t="str">
        <f>Dokumentationshilfe!AY7</f>
        <v>ng/l</v>
      </c>
    </row>
    <row r="11" spans="2:7" ht="15.75" thickBot="1" x14ac:dyDescent="0.25">
      <c r="B11" s="73" t="str">
        <f>Dokumentationshilfe!A41</f>
        <v>Troponin</v>
      </c>
      <c r="C11" s="74">
        <f>Dokumentationshilfe!J47</f>
        <v>390</v>
      </c>
      <c r="D11" s="261" t="str">
        <f>CONCATENATE(Dokumentationshilfe!D47," - ",Dokumentationshilfe!P47)</f>
        <v>297 - 483</v>
      </c>
      <c r="E11" s="261"/>
      <c r="F11" s="261"/>
      <c r="G11" s="73" t="str">
        <f>Dokumentationshilfe!O43</f>
        <v>ng/l</v>
      </c>
    </row>
    <row r="12" spans="2:7" ht="15.75" thickBot="1" x14ac:dyDescent="0.25">
      <c r="B12" s="73" t="str">
        <f>Dokumentationshilfe!S41</f>
        <v>Troponin</v>
      </c>
      <c r="C12" s="74">
        <f>Dokumentationshilfe!AB47</f>
        <v>310</v>
      </c>
      <c r="D12" s="261" t="str">
        <f>CONCATENATE(Dokumentationshilfe!V47," - ",Dokumentationshilfe!AH47)</f>
        <v>236 - 384</v>
      </c>
      <c r="E12" s="261"/>
      <c r="F12" s="261"/>
      <c r="G12" s="73" t="str">
        <f>Dokumentationshilfe!AG43</f>
        <v>ng/l</v>
      </c>
    </row>
    <row r="13" spans="2:7" ht="15.75" thickBot="1" x14ac:dyDescent="0.25">
      <c r="B13" s="73" t="str">
        <f>Dokumentationshilfe!AK41</f>
        <v>Troponin</v>
      </c>
      <c r="C13" s="74">
        <f>Dokumentationshilfe!AT47</f>
        <v>265</v>
      </c>
      <c r="D13" s="261" t="str">
        <f>CONCATENATE(Dokumentationshilfe!AN47," - ",Dokumentationshilfe!AZ47)</f>
        <v>202 - 328</v>
      </c>
      <c r="E13" s="261"/>
      <c r="F13" s="261"/>
      <c r="G13" s="73" t="str">
        <f>Dokumentationshilfe!AY43</f>
        <v>ng/l</v>
      </c>
    </row>
    <row r="14" spans="2:7" ht="15.75" thickBot="1" x14ac:dyDescent="0.25">
      <c r="B14" s="73" t="str">
        <f>Dokumentationshilfe!A77</f>
        <v>NT-proBNP</v>
      </c>
      <c r="C14" s="74">
        <f>Dokumentationshilfe!J83</f>
        <v>715</v>
      </c>
      <c r="D14" s="261" t="str">
        <f>CONCATENATE(Dokumentationshilfe!D83," - ",Dokumentationshilfe!P83)</f>
        <v>522 - 908</v>
      </c>
      <c r="E14" s="261"/>
      <c r="F14" s="261"/>
      <c r="G14" s="73" t="str">
        <f>Dokumentationshilfe!O79</f>
        <v>ng/l</v>
      </c>
    </row>
    <row r="15" spans="2:7" ht="15.75" thickBot="1" x14ac:dyDescent="0.25">
      <c r="B15" s="73" t="str">
        <f>Dokumentationshilfe!S77</f>
        <v>NT-proBNP</v>
      </c>
      <c r="C15" s="74">
        <f>Dokumentationshilfe!AB83</f>
        <v>665</v>
      </c>
      <c r="D15" s="261" t="str">
        <f>CONCATENATE(Dokumentationshilfe!V83," - ",Dokumentationshilfe!AH83)</f>
        <v>486 - 844</v>
      </c>
      <c r="E15" s="261"/>
      <c r="F15" s="261"/>
      <c r="G15" s="73" t="str">
        <f>Dokumentationshilfe!AG79</f>
        <v>ng/l</v>
      </c>
    </row>
    <row r="16" spans="2:7" ht="15.75" thickBot="1" x14ac:dyDescent="0.25">
      <c r="B16" s="73" t="str">
        <f>Dokumentationshilfe!AK77</f>
        <v>NT-proBNP</v>
      </c>
      <c r="C16" s="74">
        <f>Dokumentationshilfe!AT83</f>
        <v>740</v>
      </c>
      <c r="D16" s="261" t="str">
        <f>CONCATENATE(Dokumentationshilfe!AN83," - ",Dokumentationshilfe!AZ83)</f>
        <v>541 - 939</v>
      </c>
      <c r="E16" s="261"/>
      <c r="F16" s="261"/>
      <c r="G16" s="73" t="str">
        <f>Dokumentationshilfe!AY79</f>
        <v>ng/l</v>
      </c>
    </row>
    <row r="17" spans="2:7" ht="15.75" thickBot="1" x14ac:dyDescent="0.25">
      <c r="B17" s="73" t="str">
        <f>Dokumentationshilfe!A113</f>
        <v>NT-proBNP</v>
      </c>
      <c r="C17" s="74">
        <f>Dokumentationshilfe!J119</f>
        <v>780</v>
      </c>
      <c r="D17" s="261" t="str">
        <f>CONCATENATE(Dokumentationshilfe!D119," - ",Dokumentationshilfe!P119)</f>
        <v>570 - 990</v>
      </c>
      <c r="E17" s="261"/>
      <c r="F17" s="261"/>
      <c r="G17" s="73" t="str">
        <f>Dokumentationshilfe!O115</f>
        <v>ng/l</v>
      </c>
    </row>
    <row r="18" spans="2:7" ht="15.75" thickBot="1" x14ac:dyDescent="0.25">
      <c r="B18" s="73" t="str">
        <f>Dokumentationshilfe!S113</f>
        <v>NT-proBNP</v>
      </c>
      <c r="C18" s="74">
        <f>Dokumentationshilfe!AB119</f>
        <v>820</v>
      </c>
      <c r="D18" s="261" t="str">
        <f>CONCATENATE(Dokumentationshilfe!V119," - ",Dokumentationshilfe!AH119)</f>
        <v>599 - 1041</v>
      </c>
      <c r="E18" s="261"/>
      <c r="F18" s="261"/>
      <c r="G18" s="73" t="str">
        <f>Dokumentationshilfe!AG115</f>
        <v>ng/l</v>
      </c>
    </row>
    <row r="19" spans="2:7" ht="15.75" thickBot="1" x14ac:dyDescent="0.25">
      <c r="B19" s="73" t="str">
        <f>Dokumentationshilfe!AK113</f>
        <v>NT-proBNP</v>
      </c>
      <c r="C19" s="74">
        <f>Dokumentationshilfe!AT119</f>
        <v>710</v>
      </c>
      <c r="D19" s="261" t="str">
        <f>CONCATENATE(Dokumentationshilfe!AN119," - ",Dokumentationshilfe!AZ119)</f>
        <v>519 - 901</v>
      </c>
      <c r="E19" s="261"/>
      <c r="F19" s="261"/>
      <c r="G19" s="73" t="str">
        <f>Dokumentationshilfe!AY115</f>
        <v>ng/l</v>
      </c>
    </row>
    <row r="20" spans="2:7" ht="15.75" thickBot="1" x14ac:dyDescent="0.25">
      <c r="B20" s="73" t="str">
        <f>Dokumentationshilfe!A149</f>
        <v>D-Dimer</v>
      </c>
      <c r="C20" s="74">
        <f>Dokumentationshilfe!J155</f>
        <v>1500</v>
      </c>
      <c r="D20" s="261" t="str">
        <f>CONCATENATE(Dokumentationshilfe!D155," - ",Dokumentationshilfe!P155)</f>
        <v>1185 - 1815</v>
      </c>
      <c r="E20" s="261"/>
      <c r="F20" s="261"/>
      <c r="G20" s="73" t="str">
        <f>Dokumentationshilfe!O151</f>
        <v>ng/ml</v>
      </c>
    </row>
    <row r="21" spans="2:7" ht="15.75" thickBot="1" x14ac:dyDescent="0.25">
      <c r="B21" s="73" t="str">
        <f>Dokumentationshilfe!S149</f>
        <v>D-Dimer</v>
      </c>
      <c r="C21" s="74">
        <f>Dokumentationshilfe!AB155</f>
        <v>1600</v>
      </c>
      <c r="D21" s="261" t="str">
        <f>CONCATENATE(Dokumentationshilfe!V155," - ",Dokumentationshilfe!AH155)</f>
        <v>1264 - 1936</v>
      </c>
      <c r="E21" s="261"/>
      <c r="F21" s="261"/>
      <c r="G21" s="73" t="str">
        <f>Dokumentationshilfe!AG151</f>
        <v>ng/ml</v>
      </c>
    </row>
    <row r="22" spans="2:7" ht="15.75" thickBot="1" x14ac:dyDescent="0.25">
      <c r="B22" s="73" t="str">
        <f>Dokumentationshilfe!AK149</f>
        <v>D-Dimer</v>
      </c>
      <c r="C22" s="74">
        <f>Dokumentationshilfe!AT155</f>
        <v>1550</v>
      </c>
      <c r="D22" s="261" t="str">
        <f>CONCATENATE(Dokumentationshilfe!AN155," - ",Dokumentationshilfe!AZ155)</f>
        <v>1225 - 1875</v>
      </c>
      <c r="E22" s="261"/>
      <c r="F22" s="261"/>
      <c r="G22" s="73" t="str">
        <f>Dokumentationshilfe!AY151</f>
        <v>ng/ml</v>
      </c>
    </row>
    <row r="23" spans="2:7" ht="15.75" thickBot="1" x14ac:dyDescent="0.25">
      <c r="B23" s="73" t="str">
        <f>Dokumentationshilfe!A185</f>
        <v>D-Dimer</v>
      </c>
      <c r="C23" s="74">
        <f>Dokumentationshilfe!J191</f>
        <v>1750</v>
      </c>
      <c r="D23" s="261" t="str">
        <f>CONCATENATE(Dokumentationshilfe!D191," - ",Dokumentationshilfe!P191)</f>
        <v>1383 - 2117</v>
      </c>
      <c r="E23" s="261"/>
      <c r="F23" s="261"/>
      <c r="G23" s="73" t="str">
        <f>Dokumentationshilfe!O187</f>
        <v>ng/ml</v>
      </c>
    </row>
    <row r="24" spans="2:7" ht="15.75" thickBot="1" x14ac:dyDescent="0.25">
      <c r="B24" s="73" t="str">
        <f>Dokumentationshilfe!S185</f>
        <v>D-Dimer</v>
      </c>
      <c r="C24" s="74">
        <f>Dokumentationshilfe!AB191</f>
        <v>1850</v>
      </c>
      <c r="D24" s="261" t="str">
        <f>CONCATENATE(Dokumentationshilfe!V191," - ",Dokumentationshilfe!AH191)</f>
        <v>1462 - 2238</v>
      </c>
      <c r="E24" s="261"/>
      <c r="F24" s="261"/>
      <c r="G24" s="73" t="str">
        <f>Dokumentationshilfe!AG187</f>
        <v>ng/ml</v>
      </c>
    </row>
    <row r="25" spans="2:7" ht="15.75" thickBot="1" x14ac:dyDescent="0.25">
      <c r="B25" s="73" t="str">
        <f>Dokumentationshilfe!AK185</f>
        <v>Test</v>
      </c>
      <c r="C25" s="74" t="str">
        <f>Dokumentationshilfe!AT191</f>
        <v/>
      </c>
      <c r="D25" s="261" t="str">
        <f>CONCATENATE(Dokumentationshilfe!AN191," - ",Dokumentationshilfe!AZ191)</f>
        <v xml:space="preserve"> - </v>
      </c>
      <c r="E25" s="261"/>
      <c r="F25" s="261"/>
      <c r="G25" s="73" t="str">
        <f>Dokumentationshilfe!AY187</f>
        <v>Einheit</v>
      </c>
    </row>
    <row r="26" spans="2:7" ht="15" x14ac:dyDescent="0.2">
      <c r="B26" s="150"/>
      <c r="C26" s="151"/>
      <c r="D26" s="274"/>
      <c r="E26" s="274"/>
      <c r="F26" s="274"/>
      <c r="G26" s="150"/>
    </row>
    <row r="27" spans="2:7" ht="15" x14ac:dyDescent="0.2">
      <c r="B27" s="152"/>
      <c r="C27" s="154"/>
      <c r="D27" s="275"/>
      <c r="E27" s="275"/>
      <c r="F27" s="275"/>
      <c r="G27" s="152"/>
    </row>
    <row r="28" spans="2:7" ht="15" x14ac:dyDescent="0.2">
      <c r="B28" s="152"/>
      <c r="C28" s="154"/>
      <c r="D28" s="275"/>
      <c r="E28" s="275"/>
      <c r="F28" s="275"/>
      <c r="G28" s="152"/>
    </row>
    <row r="29" spans="2:7" ht="15" x14ac:dyDescent="0.2">
      <c r="B29" s="152"/>
      <c r="C29" s="154"/>
      <c r="D29" s="275"/>
      <c r="E29" s="275"/>
      <c r="F29" s="275"/>
      <c r="G29" s="152"/>
    </row>
    <row r="30" spans="2:7" ht="15" x14ac:dyDescent="0.2">
      <c r="B30" s="152"/>
      <c r="C30" s="154"/>
      <c r="D30" s="275"/>
      <c r="E30" s="275"/>
      <c r="F30" s="275"/>
      <c r="G30" s="152"/>
    </row>
    <row r="31" spans="2:7" ht="15" x14ac:dyDescent="0.2">
      <c r="B31" s="152"/>
      <c r="C31" s="154"/>
      <c r="D31" s="275"/>
      <c r="E31" s="275"/>
      <c r="F31" s="275"/>
      <c r="G31" s="152"/>
    </row>
    <row r="32" spans="2:7" ht="15" x14ac:dyDescent="0.2">
      <c r="B32" s="152"/>
      <c r="C32" s="154"/>
      <c r="D32" s="275"/>
      <c r="E32" s="275"/>
      <c r="F32" s="275"/>
      <c r="G32" s="152"/>
    </row>
    <row r="33" spans="2:7" ht="15" x14ac:dyDescent="0.2">
      <c r="B33" s="152"/>
      <c r="C33" s="153"/>
      <c r="D33" s="275"/>
      <c r="E33" s="275"/>
      <c r="F33" s="275"/>
      <c r="G33" s="152"/>
    </row>
    <row r="34" spans="2:7" ht="15" x14ac:dyDescent="0.2">
      <c r="B34" s="152"/>
      <c r="C34" s="153"/>
      <c r="D34" s="275"/>
      <c r="E34" s="275"/>
      <c r="F34" s="275"/>
      <c r="G34" s="152"/>
    </row>
  </sheetData>
  <sheetProtection algorithmName="SHA-512" hashValue="65AK0xIDIvzt0tiaM0rd1oo8vhbWLuC1Fe+PIxY0je5jXPCM/K/RKhOagpbmoasrZFMQwG4nbzPjGF/5IeIYBQ==" saltValue="0401iEmqVGC/EEycQ5Xg5g==" spinCount="100000" sheet="1" objects="1" scenarios="1"/>
  <mergeCells count="32">
    <mergeCell ref="D33:F33"/>
    <mergeCell ref="D34:F34"/>
    <mergeCell ref="D27:F27"/>
    <mergeCell ref="D28:F28"/>
    <mergeCell ref="D29:F29"/>
    <mergeCell ref="D30:F30"/>
    <mergeCell ref="D31:F31"/>
    <mergeCell ref="D32:F32"/>
    <mergeCell ref="D26:F26"/>
    <mergeCell ref="D15:F15"/>
    <mergeCell ref="D16:F16"/>
    <mergeCell ref="D17:F17"/>
    <mergeCell ref="D18:F18"/>
    <mergeCell ref="D19:F19"/>
    <mergeCell ref="D20:F20"/>
    <mergeCell ref="D21:F21"/>
    <mergeCell ref="D22:F22"/>
    <mergeCell ref="D23:F23"/>
    <mergeCell ref="D24:F24"/>
    <mergeCell ref="D25:F25"/>
    <mergeCell ref="D14:F14"/>
    <mergeCell ref="B2:G4"/>
    <mergeCell ref="B5:C5"/>
    <mergeCell ref="D5:E5"/>
    <mergeCell ref="F5:G5"/>
    <mergeCell ref="D7:F7"/>
    <mergeCell ref="D8:F8"/>
    <mergeCell ref="D9:F9"/>
    <mergeCell ref="D10:F10"/>
    <mergeCell ref="D11:F11"/>
    <mergeCell ref="D12:F12"/>
    <mergeCell ref="D13:F13"/>
  </mergeCells>
  <pageMargins left="0.7" right="0.7" top="0.78740157499999996" bottom="0.78740157499999996" header="0.3" footer="0.3"/>
  <pageSetup paperSize="9"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5DC2-6B10-49AA-B242-9CF0F06D2C09}">
  <dimension ref="B1:M357"/>
  <sheetViews>
    <sheetView showGridLines="0" zoomScaleNormal="100" workbookViewId="0">
      <selection activeCell="C21" sqref="C21"/>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84" t="s">
        <v>242</v>
      </c>
      <c r="C2" s="285"/>
      <c r="D2" s="285"/>
      <c r="E2" s="285"/>
      <c r="F2" s="285"/>
      <c r="G2" s="286"/>
      <c r="I2" s="284" t="s">
        <v>243</v>
      </c>
      <c r="J2" s="285"/>
      <c r="K2" s="285"/>
      <c r="L2" s="285"/>
      <c r="M2" s="286"/>
    </row>
    <row r="3" spans="2:13" ht="16.5" customHeight="1" thickBot="1" x14ac:dyDescent="0.25">
      <c r="B3" s="82"/>
      <c r="C3" s="83"/>
      <c r="D3" s="83"/>
      <c r="E3" s="83"/>
      <c r="F3" s="83"/>
      <c r="G3" s="84"/>
      <c r="I3" s="82"/>
      <c r="J3" s="83"/>
      <c r="K3" s="83"/>
      <c r="L3" s="83"/>
      <c r="M3" s="84"/>
    </row>
    <row r="4" spans="2:13" ht="16.5" customHeight="1" thickBot="1" x14ac:dyDescent="0.25">
      <c r="B4" s="85" t="s">
        <v>50</v>
      </c>
      <c r="C4" s="86" t="s">
        <v>244</v>
      </c>
      <c r="D4" s="86" t="s">
        <v>245</v>
      </c>
      <c r="E4" s="86" t="s">
        <v>246</v>
      </c>
      <c r="F4" s="86" t="s">
        <v>247</v>
      </c>
      <c r="G4" s="87" t="s">
        <v>248</v>
      </c>
      <c r="I4" s="292" t="s">
        <v>228</v>
      </c>
      <c r="J4" s="293"/>
      <c r="K4" s="293"/>
      <c r="L4" s="293"/>
      <c r="M4" s="294"/>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50</v>
      </c>
      <c r="J5" s="93" t="s">
        <v>249</v>
      </c>
      <c r="K5" s="94" t="s">
        <v>250</v>
      </c>
      <c r="L5" s="94" t="s">
        <v>251</v>
      </c>
      <c r="M5" s="95" t="s">
        <v>252</v>
      </c>
    </row>
    <row r="6" spans="2:13" ht="16.5" customHeight="1" x14ac:dyDescent="0.2">
      <c r="B6" s="96"/>
      <c r="G6" s="97"/>
      <c r="I6" s="98" t="str">
        <f>Dokumentationshilfe!A5</f>
        <v>Troponin</v>
      </c>
      <c r="J6" s="99"/>
      <c r="K6" s="99"/>
      <c r="L6" s="100">
        <f>Dokumentationshilfe!J11</f>
        <v>350</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253</v>
      </c>
      <c r="C7" s="295" t="str">
        <f>IF(OR(F5="VK manuell eingeben",F5="Parameter eingeben"),"",IF(OR(F5=0,F5=""),"",IF(AND(E5="",F5&lt;&gt;"",F5&lt;&gt;0),_xlfn.CONCAT(Hilfstabelle!Q39,MAX(C5,D5)-F5,Hilfstabelle!Q40,MAX(C5,D5)+F5,Hilfstabelle!Q41),IF(E5&lt;F5,Hilfstabelle!Q43,IF(E5&gt;F5,Hilfstabelle!Q44,"")))))</f>
        <v/>
      </c>
      <c r="D7" s="295"/>
      <c r="E7" s="295"/>
      <c r="F7" s="295"/>
      <c r="G7" s="296"/>
      <c r="I7" s="98" t="str">
        <f>Dokumentationshilfe!S5</f>
        <v>Troponin</v>
      </c>
      <c r="J7" s="99"/>
      <c r="K7" s="99"/>
      <c r="L7" s="100">
        <f>Dokumentationshilfe!AB11</f>
        <v>365</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97"/>
      <c r="D8" s="297"/>
      <c r="E8" s="297"/>
      <c r="F8" s="297"/>
      <c r="G8" s="298"/>
      <c r="I8" s="103" t="str">
        <f>Dokumentationshilfe!AK5</f>
        <v>Troponin</v>
      </c>
      <c r="J8" s="104"/>
      <c r="K8" s="104"/>
      <c r="L8" s="105">
        <f>Dokumentationshilfe!AT11</f>
        <v>360</v>
      </c>
      <c r="M8" s="106" t="str">
        <f t="shared" si="0"/>
        <v>Analysesystem wählen</v>
      </c>
    </row>
    <row r="9" spans="2:13" ht="16.5" customHeight="1" thickBot="1" x14ac:dyDescent="0.25">
      <c r="B9" s="107"/>
      <c r="C9" s="299"/>
      <c r="D9" s="299"/>
      <c r="E9" s="299"/>
      <c r="F9" s="299"/>
      <c r="G9" s="300"/>
      <c r="I9" s="98" t="str">
        <f>Dokumentationshilfe!A41</f>
        <v>Troponin</v>
      </c>
      <c r="J9" s="99"/>
      <c r="K9" s="99"/>
      <c r="L9" s="100">
        <f>Dokumentationshilfe!J47</f>
        <v>390</v>
      </c>
      <c r="M9" s="101" t="str">
        <f t="shared" si="0"/>
        <v>Analysesystem wählen</v>
      </c>
    </row>
    <row r="10" spans="2:13" ht="16.5" customHeight="1" thickTop="1" x14ac:dyDescent="0.2">
      <c r="I10" s="98" t="str">
        <f>Dokumentationshilfe!S41</f>
        <v>Troponin</v>
      </c>
      <c r="J10" s="99"/>
      <c r="K10" s="99"/>
      <c r="L10" s="100">
        <f>Dokumentationshilfe!AB47</f>
        <v>310</v>
      </c>
      <c r="M10" s="101" t="str">
        <f t="shared" si="0"/>
        <v>Analysesystem wählen</v>
      </c>
    </row>
    <row r="11" spans="2:13" ht="16.5" customHeight="1" thickBot="1" x14ac:dyDescent="0.25">
      <c r="I11" s="103" t="str">
        <f>Dokumentationshilfe!AK41</f>
        <v>Troponin</v>
      </c>
      <c r="J11" s="104"/>
      <c r="K11" s="104"/>
      <c r="L11" s="105">
        <f>Dokumentationshilfe!AT47</f>
        <v>265</v>
      </c>
      <c r="M11" s="106" t="str">
        <f t="shared" si="0"/>
        <v>Analysesystem wählen</v>
      </c>
    </row>
    <row r="12" spans="2:13" ht="16.5" customHeight="1" thickTop="1" thickBot="1" x14ac:dyDescent="0.3">
      <c r="B12" s="301" t="s">
        <v>254</v>
      </c>
      <c r="C12" s="302"/>
      <c r="D12" s="302"/>
      <c r="E12" s="302"/>
      <c r="F12" s="302"/>
      <c r="G12" s="303"/>
      <c r="I12" s="98" t="str">
        <f>Dokumentationshilfe!A77</f>
        <v>NT-proBNP</v>
      </c>
      <c r="J12" s="99"/>
      <c r="K12" s="99"/>
      <c r="L12" s="100">
        <f>Dokumentationshilfe!J83</f>
        <v>715</v>
      </c>
      <c r="M12" s="101" t="str">
        <f t="shared" si="0"/>
        <v>Analysesystem wählen</v>
      </c>
    </row>
    <row r="13" spans="2:13" ht="16.5" customHeight="1" thickBot="1" x14ac:dyDescent="0.25">
      <c r="B13" s="96"/>
      <c r="G13" s="97"/>
      <c r="I13" s="98" t="str">
        <f>Dokumentationshilfe!S77</f>
        <v>NT-proBNP</v>
      </c>
      <c r="J13" s="99"/>
      <c r="K13" s="99"/>
      <c r="L13" s="100">
        <f>Dokumentationshilfe!AB83</f>
        <v>665</v>
      </c>
      <c r="M13" s="101" t="str">
        <f t="shared" si="0"/>
        <v>Analysesystem wählen</v>
      </c>
    </row>
    <row r="14" spans="2:13" ht="16.5" customHeight="1" x14ac:dyDescent="0.2">
      <c r="B14" s="108" t="s">
        <v>255</v>
      </c>
      <c r="C14" s="291" t="s">
        <v>256</v>
      </c>
      <c r="D14" s="291"/>
      <c r="E14" s="109" t="s">
        <v>257</v>
      </c>
      <c r="F14" s="110" t="s">
        <v>258</v>
      </c>
      <c r="G14" s="111"/>
      <c r="I14" s="103" t="str">
        <f>Dokumentationshilfe!AK77</f>
        <v>NT-proBNP</v>
      </c>
      <c r="J14" s="104"/>
      <c r="K14" s="104"/>
      <c r="L14" s="105">
        <f>Dokumentationshilfe!AT83</f>
        <v>740</v>
      </c>
      <c r="M14" s="106" t="str">
        <f t="shared" si="0"/>
        <v>Analysesystem wählen</v>
      </c>
    </row>
    <row r="15" spans="2:13" ht="16.5" customHeight="1" thickBot="1" x14ac:dyDescent="0.25">
      <c r="B15" s="112"/>
      <c r="C15" s="283"/>
      <c r="D15" s="283"/>
      <c r="E15" s="113"/>
      <c r="F15" s="114" t="str">
        <f t="array" ref="F15">IF(OR(B15="",AND(B15&lt;&gt;"",OR(C15="",E15=""))),"",IFERROR(INDEX(Hilfstabelle!AD8:AD500, MATCH(1, (Hilfstabelle!AB8:AB500=C15) * (Hilfstabelle!AC8:AC500=E15), 0)) * B15,""))</f>
        <v/>
      </c>
      <c r="G15" s="115" t="str">
        <f>IF(E15="","",E15)</f>
        <v/>
      </c>
      <c r="I15" s="98" t="str">
        <f>Dokumentationshilfe!A113</f>
        <v>NT-proBNP</v>
      </c>
      <c r="J15" s="99"/>
      <c r="K15" s="99"/>
      <c r="L15" s="100">
        <f>Dokumentationshilfe!J119</f>
        <v>780</v>
      </c>
      <c r="M15" s="101" t="str">
        <f t="shared" si="0"/>
        <v>Analysesystem wählen</v>
      </c>
    </row>
    <row r="16" spans="2:13" ht="16.5" customHeight="1" thickTop="1" x14ac:dyDescent="0.2">
      <c r="I16" s="98" t="str">
        <f>Dokumentationshilfe!S113</f>
        <v>NT-proBNP</v>
      </c>
      <c r="J16" s="99"/>
      <c r="K16" s="99"/>
      <c r="L16" s="100">
        <f>Dokumentationshilfe!AB119</f>
        <v>820</v>
      </c>
      <c r="M16" s="101" t="str">
        <f t="shared" si="0"/>
        <v>Analysesystem wählen</v>
      </c>
    </row>
    <row r="17" spans="2:13" ht="16.5" customHeight="1" thickBot="1" x14ac:dyDescent="0.25">
      <c r="I17" s="103" t="str">
        <f>Dokumentationshilfe!AK113</f>
        <v>NT-proBNP</v>
      </c>
      <c r="J17" s="104"/>
      <c r="K17" s="104"/>
      <c r="L17" s="105">
        <f>Dokumentationshilfe!AT119</f>
        <v>710</v>
      </c>
      <c r="M17" s="106" t="str">
        <f t="shared" si="0"/>
        <v>Analysesystem wählen</v>
      </c>
    </row>
    <row r="18" spans="2:13" ht="16.5" customHeight="1" thickTop="1" thickBot="1" x14ac:dyDescent="0.3">
      <c r="B18" s="284" t="s">
        <v>259</v>
      </c>
      <c r="C18" s="285"/>
      <c r="D18" s="285"/>
      <c r="E18" s="285"/>
      <c r="F18" s="285"/>
      <c r="G18" s="286"/>
      <c r="I18" s="98" t="str">
        <f>Dokumentationshilfe!A149</f>
        <v>D-Dimer</v>
      </c>
      <c r="J18" s="99"/>
      <c r="K18" s="99"/>
      <c r="L18" s="100">
        <f>Dokumentationshilfe!J155</f>
        <v>1500</v>
      </c>
      <c r="M18" s="101" t="str">
        <f>IF(OR(I$4="",I$4="Bitte Wählen (Hämatologie oder Klinische Chemie):"),
    "Analysesystem wählen",
    IF(AND(J18="",K18="",L18=""),
        "",
        IFERROR(
            IF(J18*L18/K18=0,
                "fehlende Angaben",
                IF(I$4="     Hämatologie (Proportionales Verhältnis)",
                    ROUND(J18*L18/K18,2),
                    ROUND(J18*K18/L18,2)
                )
            ),
            "fehlende Angaben"
        )
    )
)</f>
        <v>Analysesystem wählen</v>
      </c>
    </row>
    <row r="19" spans="2:13" ht="16.5" customHeight="1" thickBot="1" x14ac:dyDescent="0.25">
      <c r="B19" s="280" t="s">
        <v>261</v>
      </c>
      <c r="C19" s="281"/>
      <c r="D19" s="281"/>
      <c r="E19" s="281"/>
      <c r="F19" s="281"/>
      <c r="G19" s="282"/>
      <c r="I19" s="98" t="str">
        <f>Dokumentationshilfe!S149</f>
        <v>D-Dimer</v>
      </c>
      <c r="J19" s="99"/>
      <c r="K19" s="99"/>
      <c r="L19" s="100">
        <f>Dokumentationshilfe!AB155</f>
        <v>1600</v>
      </c>
      <c r="M19" s="101" t="str">
        <f t="shared" ref="M19:M23" si="1">IF(OR(I$4="",I$4="Bitte Wählen (Hämatologie oder Klinische Chemie):"),
    "Analysesystem wählen",
    IF(AND(J19="",K19="",L19=""),
        "",
        IFERROR(
            IF(J19*L19/K19=0,
                "fehlende Angaben",
                IF(I$4="     Hämatologie (Proportionales Verhältnis)",
                    ROUND(J19*L19/K19,2),
                    ROUND(J19*K19/L19,2)
                )
            ),
            "fehlende Angaben"
        )
    )
)</f>
        <v>Analysesystem wählen</v>
      </c>
    </row>
    <row r="20" spans="2:13" ht="16.5" customHeight="1" x14ac:dyDescent="0.2">
      <c r="B20" s="287" t="s">
        <v>260</v>
      </c>
      <c r="C20" s="288"/>
      <c r="D20" s="289" t="str">
        <f>CONCATENATE("Mittelwert der Messwerte von ",C21," (MW):")</f>
        <v>Mittelwert der Messwerte von Auswahl (MW):</v>
      </c>
      <c r="E20" s="290"/>
      <c r="F20" s="290"/>
      <c r="G20" s="116"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IF(Dokumentationshilfe!A149=Rechnungshilfen!C21,ROUND(AVERAGE(Dokumentationshilfe!B157:B181),2),IF(Dokumentationshilfe!S149=Rechnungshilfen!C21,ROUND(AVERAGE(Dokumentationshilfe!T157:T181),2),IF(Dokumentationshilfe!AK149=Rechnungshilfen!C21,ROUND(AVERAGE(Dokumentationshilfe!AL157:AL181),2),IF(Dokumentationshilfe!A185=Rechnungshilfen!C21,ROUND(AVERAGE(Dokumentationshilfe!B193:B217),2),IF(Dokumentationshilfe!S185=Rechnungshilfen!C21,ROUND(AVERAGE(Dokumentationshilfe!T193:T217),2),IF(Dokumentationshilfe!AK185=Rechnungshilfen!C21,ROUND(AVERAGE(Dokumentationshilfe!AL193:AL217),2),IF(Dokumentationshilfe!A221=Rechnungshilfen!C21,ROUND(AVERAGE(Dokumentationshilfe!B229:B253),2),IF(Dokumentationshilfe!S221=Rechnungshilfen!C21,ROUND(AVERAGE(Dokumentationshilfe!T229:T253),2),IF(Dokumentationshilfe!AK221=Rechnungshilfen!C21,ROUND(AVERAGE(Dokumentationshilfe!AL229:AL253),2),IF(Dokumentationshilfe!A257=Rechnungshilfen!C21,ROUND(AVERAGE(Dokumentationshilfe!B265:B289),2),IF(Dokumentationshilfe!S257=Rechnungshilfen!C21,ROUND(AVERAGE(Dokumentationshilfe!T265:T289),2),IF(Dokumentationshilfe!AK257=Rechnungshilfen!C21,ROUND(AVERAGE(Dokumentationshilfe!AL265:AL289),2),IF(Dokumentationshilfe!A293=Rechnungshilfen!C21,ROUND(AVERAGE(Dokumentationshilfe!B301:B325),2),IF(Dokumentationshilfe!S293=Rechnungshilfen!C21,ROUND(AVERAGE(Dokumentationshilfe!T301:T325),2),IF(Dokumentationshilfe!AK293=Rechnungshilfen!C21,ROUND(AVERAGE(Dokumentationshilfe!AL301:AL325),2),IF(Dokumentationshilfe!A329=Rechnungshilfen!C21,ROUND(AVERAGE(Dokumentationshilfe!B337:B361),2),IF(Dokumentationshilfe!S329=Rechnungshilfen!C21,ROUND(AVERAGE(Dokumentationshilfe!T337:T361),2),IF(Dokumentationshilfe!AK329=Rechnungshilfen!C21,ROUND(AVERAGE(Dokumentationshilfe!AL337:AL361),2),"")))))))))))))))))))))))))))))),"0"))</f>
        <v>Parameter auswählen</v>
      </c>
      <c r="I20" s="98" t="str">
        <f>Dokumentationshilfe!AK149</f>
        <v>D-Dimer</v>
      </c>
      <c r="J20" s="99"/>
      <c r="K20" s="99"/>
      <c r="L20" s="100">
        <f>Dokumentationshilfe!AT155</f>
        <v>1550</v>
      </c>
      <c r="M20" s="101" t="str">
        <f t="shared" si="1"/>
        <v>Analysesystem wählen</v>
      </c>
    </row>
    <row r="21" spans="2:13" ht="16.5" customHeight="1" x14ac:dyDescent="0.25">
      <c r="B21" s="117"/>
      <c r="C21" s="118" t="s">
        <v>35</v>
      </c>
      <c r="D21" s="276" t="str">
        <f>CONCATENATE("Variationskoeffiezient der Messwerte von ",C21," (VK):")</f>
        <v>Variationskoeffiezient der Messwerte von Auswahl (VK):</v>
      </c>
      <c r="E21" s="277"/>
      <c r="F21" s="277"/>
      <c r="G21" s="119"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IF(Dokumentationshilfe!A149=Rechnungshilfen!C21,ROUND(_xlfn.STDEV.S(Dokumentationshilfe!B157:B181)/AVERAGE(Dokumentationshilfe!B157:B181),2),IF(Dokumentationshilfe!S149=Rechnungshilfen!C21,ROUND(_xlfn.STDEV.S(Dokumentationshilfe!T157:T181)/AVERAGE(Dokumentationshilfe!T157:T181),2),IF(Dokumentationshilfe!AK149=Rechnungshilfen!C21,ROUND(_xlfn.STDEV.S(Dokumentationshilfe!AL157:AL181)/AVERAGE(Dokumentationshilfe!AL157:AL181),2),IF(Dokumentationshilfe!A185=Rechnungshilfen!C21,ROUND(_xlfn.STDEV.S(Dokumentationshilfe!B193:B217)/AVERAGE(Dokumentationshilfe!B193:B217),2),IF(Dokumentationshilfe!S185=Rechnungshilfen!C21,ROUND(_xlfn.STDEV.S(Dokumentationshilfe!T193:T217)/AVERAGE(Dokumentationshilfe!T193:T217),2),IF(Dokumentationshilfe!AK185=Rechnungshilfen!C21,ROUND(_xlfn.STDEV.S(Dokumentationshilfe!AL193:AL217)/AVERAGE(Dokumentationshilfe!AL193:AL217),2),IF(Dokumentationshilfe!A221=Rechnungshilfen!C21,ROUND(_xlfn.STDEV.S(Dokumentationshilfe!B229:B253)/AVERAGE(Dokumentationshilfe!B229:B253),2),IF(Dokumentationshilfe!S221=Rechnungshilfen!C21,ROUND(_xlfn.STDEV.S(Dokumentationshilfe!T229:T253)/AVERAGE(Dokumentationshilfe!T229:T253),2),IF(Dokumentationshilfe!AK221=Rechnungshilfen!C21,ROUND(_xlfn.STDEV.S(Dokumentationshilfe!AL229:AL253)/AVERAGE(Dokumentationshilfe!AL229:AL253),2),IF(Dokumentationshilfe!A257=Rechnungshilfen!C21,ROUND(_xlfn.STDEV.S(Dokumentationshilfe!B265:B289)/AVERAGE(Dokumentationshilfe!B265:B289),2),IF(Dokumentationshilfe!S257=Rechnungshilfen!C21,ROUND(_xlfn.STDEV.S(Dokumentationshilfe!T265:T289)/AVERAGE(Dokumentationshilfe!T265:T289),2),IF(Dokumentationshilfe!AK257=Rechnungshilfen!C21,ROUND(_xlfn.STDEV.S(Dokumentationshilfe!AL265:AL289)/AVERAGE(Dokumentationshilfe!AL265:AL289),2),IF(Dokumentationshilfe!A293=Rechnungshilfen!C21,ROUND(_xlfn.STDEV.S(Dokumentationshilfe!B301:B325)/AVERAGE(Dokumentationshilfe!B301:B325),2),IF(Dokumentationshilfe!S293=Rechnungshilfen!C21,ROUND(_xlfn.STDEV.S(Dokumentationshilfe!T301:T325)/AVERAGE(Dokumentationshilfe!T301:T325),2),IF(Dokumentationshilfe!AK293=Rechnungshilfen!C21,ROUND(_xlfn.STDEV.S(Dokumentationshilfe!AL301:AL325)/AVERAGE(Dokumentationshilfe!AL301:AL325),2),IF(Dokumentationshilfe!A329=Rechnungshilfen!C21,ROUND(_xlfn.STDEV.S(Dokumentationshilfe!B337:B361)/AVERAGE(Dokumentationshilfe!B337:B361),2),IF(Dokumentationshilfe!S329=Rechnungshilfen!C21,ROUND(_xlfn.STDEV.S(Dokumentationshilfe!T337:T361)/AVERAGE(Dokumentationshilfe!T337:T361),2),IF(Dokumentationshilfe!AK329=Rechnungshilfen!C21,ROUND(_xlfn.STDEV.S(Dokumentationshilfe!AL337:AL361)/AVERAGE(Dokumentationshilfe!AL337:AL361),2),"")))))))))))))))))))))))))))))),"0"))</f>
        <v>Parameter auswählen</v>
      </c>
      <c r="I21" s="98" t="str">
        <f>Dokumentationshilfe!A185</f>
        <v>D-Dimer</v>
      </c>
      <c r="J21" s="99"/>
      <c r="K21" s="99"/>
      <c r="L21" s="100">
        <f>Dokumentationshilfe!J191</f>
        <v>1750</v>
      </c>
      <c r="M21" s="101" t="str">
        <f t="shared" si="1"/>
        <v>Analysesystem wählen</v>
      </c>
    </row>
    <row r="22" spans="2:13" ht="16.5" customHeight="1" x14ac:dyDescent="0.2">
      <c r="B22" s="96"/>
      <c r="D22" s="276" t="str">
        <f>CONCATENATE("Standardabweichung der Messwerte von ",C21," (s):")</f>
        <v>Standardabweichung der Messwerte von Auswahl (s):</v>
      </c>
      <c r="E22" s="277"/>
      <c r="F22" s="277"/>
      <c r="G22" s="120"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IF(Dokumentationshilfe!A149=Rechnungshilfen!C21,ROUND(_xlfn.STDEV.S(Dokumentationshilfe!B157:B181),2),IF(Dokumentationshilfe!S149=Rechnungshilfen!C21,ROUND(_xlfn.STDEV.S(Dokumentationshilfe!T157:T181),2),IF(Dokumentationshilfe!AK149=Rechnungshilfen!C21,ROUND(_xlfn.STDEV.S(Dokumentationshilfe!AL157:AL181),2),IF(Dokumentationshilfe!A185=Rechnungshilfen!C21,ROUND(_xlfn.STDEV.S(Dokumentationshilfe!B193:B217),2),IF(Dokumentationshilfe!S185=Rechnungshilfen!C21,ROUND(_xlfn.STDEV.S(Dokumentationshilfe!T193:T217),2),IF(Dokumentationshilfe!AK185=Rechnungshilfen!C21,ROUND(_xlfn.STDEV.S(Dokumentationshilfe!AL193:AL217),2),IF(Dokumentationshilfe!A221=Rechnungshilfen!C21,ROUND(_xlfn.STDEV.S(Dokumentationshilfe!B229:B253),2),IF(Dokumentationshilfe!S221=Rechnungshilfen!C21,ROUND(_xlfn.STDEV.S(Dokumentationshilfe!T229:T253),2),IF(Dokumentationshilfe!AK221=Rechnungshilfen!C21,ROUND(_xlfn.STDEV.S(Dokumentationshilfe!AL229:AL253),2),IF(Dokumentationshilfe!A257=Rechnungshilfen!C21,ROUND(_xlfn.STDEV.S(Dokumentationshilfe!B265:B289),2),IF(Dokumentationshilfe!S257=Rechnungshilfen!C21,ROUND(_xlfn.STDEV.S(Dokumentationshilfe!T265:T289),2),IF(Dokumentationshilfe!AK257=Rechnungshilfen!C21,ROUND(_xlfn.STDEV.S(Dokumentationshilfe!AL265:AL289),2),IF(Dokumentationshilfe!A293=Rechnungshilfen!C21,ROUND(_xlfn.STDEV.S(Dokumentationshilfe!B301:B325),2),IF(Dokumentationshilfe!S293=Rechnungshilfen!C21,ROUND(_xlfn.STDEV.S(Dokumentationshilfe!T301:T325),2),IF(Dokumentationshilfe!AK293=Rechnungshilfen!C21,ROUND(_xlfn.STDEV.S(Dokumentationshilfe!AL301:AL325),2),IF(Dokumentationshilfe!A329=Rechnungshilfen!C21,ROUND(_xlfn.STDEV.S(Dokumentationshilfe!B337:B361),2),IF(Dokumentationshilfe!S329=Rechnungshilfen!C21,ROUND(_xlfn.STDEV.S(Dokumentationshilfe!T337:T361),2),IF(Dokumentationshilfe!AK329=Rechnungshilfen!C21,ROUND(_xlfn.STDEV.S(Dokumentationshilfe!AL337:AL361),2),"")))))))))))))))))))))))))))))),"0"))</f>
        <v>Parameter auswählen</v>
      </c>
      <c r="I22" s="98" t="str">
        <f>Dokumentationshilfe!S185</f>
        <v>D-Dimer</v>
      </c>
      <c r="J22" s="99"/>
      <c r="K22" s="99"/>
      <c r="L22" s="100">
        <f>Dokumentationshilfe!AB191</f>
        <v>1850</v>
      </c>
      <c r="M22" s="101" t="str">
        <f t="shared" si="1"/>
        <v>Analysesystem wählen</v>
      </c>
    </row>
    <row r="23" spans="2:13" ht="16.5" customHeight="1" thickBot="1" x14ac:dyDescent="0.25">
      <c r="B23" s="96"/>
      <c r="D23" s="276" t="str">
        <f>CONCATENATE("Maximale absolute Spannweite der Messwerte von ",C21,":")</f>
        <v>Maximale absolute Spannweite der Messwerte von Auswahl:</v>
      </c>
      <c r="E23" s="277"/>
      <c r="F23" s="277"/>
      <c r="G23" s="120"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IF(Dokumentationshilfe!A149=Rechnungshilfen!C21,MAX(Dokumentationshilfe!B157:B181)-MIN(Dokumentationshilfe!B157:B181),IF(Dokumentationshilfe!S149=Rechnungshilfen!C21,MAX(Dokumentationshilfe!T157:T181)-MIN(Dokumentationshilfe!T157:T181),IF(Dokumentationshilfe!AK149=Rechnungshilfen!C21,MAX(Dokumentationshilfe!AL157:AL181)-MIN(Dokumentationshilfe!AL157:AL181),IF(Dokumentationshilfe!A185=Rechnungshilfen!C21,MAX(Dokumentationshilfe!B193:B217)-MIN(Dokumentationshilfe!B193:B217),IF(Dokumentationshilfe!S185=Rechnungshilfen!C21,MAX(Dokumentationshilfe!T193:T217)-MIN(Dokumentationshilfe!T193:T217),IF(Dokumentationshilfe!AK185=Rechnungshilfen!C21,MAX(Dokumentationshilfe!AL193:AL217)-MIN(Dokumentationshilfe!AL193:AL217),IF(Dokumentationshilfe!A221=Rechnungshilfen!C21,MAX(Dokumentationshilfe!B229:B253)-MIN(Dokumentationshilfe!B229:B253),IF(Dokumentationshilfe!S221=Rechnungshilfen!C21,MAX(Dokumentationshilfe!T229:T253)-MIN(Dokumentationshilfe!T229:T253),IF(Dokumentationshilfe!AK221=Rechnungshilfen!C21,MAX(Dokumentationshilfe!AL229:AL253)-MIN(Dokumentationshilfe!AL229:AL253),IF(Dokumentationshilfe!A257=Rechnungshilfen!C21,MAX(Dokumentationshilfe!B265:B289)-MIN(Dokumentationshilfe!B265:B289),IF(Dokumentationshilfe!S257=Rechnungshilfen!C21,MAX(Dokumentationshilfe!T265:T289)-MIN(Dokumentationshilfe!T265:T289),IF(Dokumentationshilfe!AK257=Rechnungshilfen!C21,MAX(Dokumentationshilfe!AL265:AL289)-MIN(Dokumentationshilfe!AL265:AL289),IF(Dokumentationshilfe!A293=Rechnungshilfen!C21,MAX(Dokumentationshilfe!B301:B325)-MIN(Dokumentationshilfe!B301:B325),IF(Dokumentationshilfe!S293=Rechnungshilfen!C21,MAX(Dokumentationshilfe!T301:T325)-MIN(Dokumentationshilfe!T301:T325),IF(Dokumentationshilfe!AK293=Rechnungshilfen!C21,MAX(Dokumentationshilfe!AL301:AL325)-MIN(Dokumentationshilfe!AL301:AL325),IF(Dokumentationshilfe!A329=Rechnungshilfen!C21,MAX(Dokumentationshilfe!B337:B361)-MIN(Dokumentationshilfe!B337:B361),IF(Dokumentationshilfe!S329=Rechnungshilfen!C21,MAX(Dokumentationshilfe!T337:T361)-MIN(Dokumentationshilfe!T337:T361),IF(Dokumentationshilfe!AK329=Rechnungshilfen!C21,MAX(Dokumentationshilfe!AL337:AL361)-MIN(Dokumentationshilfe!AL337:AL361),"")))))))))))))))))))))))))))))))</f>
        <v>Parameter auswählen</v>
      </c>
      <c r="I23" s="103" t="str">
        <f>Dokumentationshilfe!AK185</f>
        <v>Test</v>
      </c>
      <c r="J23" s="104"/>
      <c r="K23" s="104"/>
      <c r="L23" s="105" t="str">
        <f>Dokumentationshilfe!AT191</f>
        <v/>
      </c>
      <c r="M23" s="106" t="str">
        <f t="shared" si="1"/>
        <v>Analysesystem wählen</v>
      </c>
    </row>
    <row r="24" spans="2:13" ht="16.5" customHeight="1" thickTop="1" x14ac:dyDescent="0.2">
      <c r="B24" s="96"/>
      <c r="D24" s="276" t="str">
        <f>CONCATENATE("Maximale relative Spannweite der Messwerte von ",C21," in s:")</f>
        <v>Maximale relative Spannweite der Messwerte von Auswahl in s:</v>
      </c>
      <c r="E24" s="277"/>
      <c r="F24" s="277"/>
      <c r="G24" s="120" t="str">
        <f>IF(OR(C21="Auswahl",C21=""),"Parameter auswählen",IFERROR(_xlfn.TEXTJOIN( ,FALSE,ROUND(G23/G22,2)," s"),"0"))</f>
        <v>Parameter auswählen</v>
      </c>
      <c r="I24" s="141"/>
      <c r="J24" s="142"/>
      <c r="K24" s="142"/>
      <c r="L24" s="143"/>
      <c r="M24" s="143"/>
    </row>
    <row r="25" spans="2:13" ht="16.5" customHeight="1" x14ac:dyDescent="0.2">
      <c r="B25" s="96"/>
      <c r="D25" s="276" t="str">
        <f>CONCATENATE("max. rel. Spannweite der Messwerte von ",C21," in s (s gemäss Qualab):")</f>
        <v>max. rel. Spannweite der Messwerte von Auswahl in s (s gemäss Qualab):</v>
      </c>
      <c r="E25" s="277"/>
      <c r="F25" s="277"/>
      <c r="G25" s="120"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IF(Dokumentationshilfe!A149=Rechnungshilfen!C21,G23/Dokumentationshilfe!L152,IF(Dokumentationshilfe!S149=Rechnungshilfen!C21,G23/Dokumentationshilfe!AD152,IF(Dokumentationshilfe!AK149=Rechnungshilfen!C21,G23/Dokumentationshilfe!AV152,IF(Dokumentationshilfe!A185=Rechnungshilfen!C21,G23/Dokumentationshilfe!L188,IF(Dokumentationshilfe!S185=Rechnungshilfen!C21,G23/Dokumentationshilfe!AD188,IF(Dokumentationshilfe!AK185=Rechnungshilfen!C21,G23/Dokumentationshilfe!AV188,IF(Dokumentationshilfe!A221=Rechnungshilfen!C21,G23/Dokumentationshilfe!L224,IF(Dokumentationshilfe!S221=Rechnungshilfen!C21,G23/Dokumentationshilfe!AD224,IF(Dokumentationshilfe!AK221=Rechnungshilfen!C21,G23/Dokumentationshilfe!AV224,IF(Dokumentationshilfe!A257=Rechnungshilfen!C21,G23/Dokumentationshilfe!L260,IF(Dokumentationshilfe!S257=Rechnungshilfen!C21,G23/Dokumentationshilfe!AD260,IF(Dokumentationshilfe!AK257=Rechnungshilfen!C21,G23/Dokumentationshilfe!AV260,IF(Dokumentationshilfe!A293=Rechnungshilfen!C21,G23/Dokumentationshilfe!L296,IF(Dokumentationshilfe!S293=Rechnungshilfen!C21,G23/Dokumentationshilfe!AD296,IF(Dokumentationshilfe!AK293=Rechnungshilfen!C21,G23/Dokumentationshilfe!AV296,IF(Dokumentationshilfe!A329=Rechnungshilfen!C21,G23/Dokumentationshilfe!L332,IF(Dokumentationshilfe!S329=Rechnungshilfen!C21,G23/Dokumentationshilfe!AD332,IF(Dokumentationshilfe!AK329=Rechnungshilfen!C21,G23/Dokumentationshilfe!AV332,"")))))))))))))))))))))))))))))),1)," s"),"0"))</f>
        <v>Parameter auswählen</v>
      </c>
      <c r="I25" s="144"/>
      <c r="J25" s="145"/>
      <c r="K25" s="145"/>
      <c r="L25" s="146"/>
      <c r="M25" s="146"/>
    </row>
    <row r="26" spans="2:13" ht="16.5" customHeight="1" thickBot="1" x14ac:dyDescent="0.25">
      <c r="B26" s="107"/>
      <c r="C26" s="121"/>
      <c r="D26" s="278" t="str">
        <f>CONCATENATE("Anzahl Messungen des Parameter ",C21,":")</f>
        <v>Anzahl Messungen des Parameter Auswahl:</v>
      </c>
      <c r="E26" s="279"/>
      <c r="F26" s="279"/>
      <c r="G26" s="122"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IF(Dokumentationshilfe!A149=Rechnungshilfen!C21,COUNTA(Dokumentationshilfe!B157:B181),IF(Dokumentationshilfe!S149=Rechnungshilfen!C21,COUNTA(Dokumentationshilfe!T157:T181),IF(Dokumentationshilfe!AK149=Rechnungshilfen!C21,COUNTA(Dokumentationshilfe!AL157:AL181),IF(Dokumentationshilfe!A185=Rechnungshilfen!C21,COUNTA(Dokumentationshilfe!B193:B217),IF(Dokumentationshilfe!S185=Rechnungshilfen!C21,COUNTA(Dokumentationshilfe!T193:T217),IF(Dokumentationshilfe!AK185=Rechnungshilfen!C21,COUNTA(Dokumentationshilfe!AL193:AL217),IF(Dokumentationshilfe!A221=Rechnungshilfen!C21,COUNTA(Dokumentationshilfe!B229:B253),IF(Dokumentationshilfe!S221=Rechnungshilfen!C21,COUNTA(Dokumentationshilfe!T229:T253),IF(Dokumentationshilfe!AK221=Rechnungshilfen!C21,COUNTA(Dokumentationshilfe!AL229:AL253),IF(Dokumentationshilfe!A257=Rechnungshilfen!C21,COUNTA(Dokumentationshilfe!B265:B289),IF(Dokumentationshilfe!S257=Rechnungshilfen!C21,COUNTA(Dokumentationshilfe!T265:T289),IF(Dokumentationshilfe!AK257=Rechnungshilfen!C21,COUNTA(Dokumentationshilfe!AL265:AL289),IF(Dokumentationshilfe!A293=Rechnungshilfen!C21,COUNTA(Dokumentationshilfe!B301:B325),IF(Dokumentationshilfe!S293=Rechnungshilfen!C21,COUNTA(Dokumentationshilfe!T301:T325),IF(Dokumentationshilfe!AK293=Rechnungshilfen!C21,COUNTA(Dokumentationshilfe!AL301:AL325),IF(Dokumentationshilfe!A329=Rechnungshilfen!C21,COUNTA(Dokumentationshilfe!B337:B361),IF(Dokumentationshilfe!S329=Rechnungshilfen!C21,COUNTA(Dokumentationshilfe!T337:T361),IF(Dokumentationshilfe!AK329=Rechnungshilfen!C21,COUNTA(Dokumentationshilfe!AL337:AL361),"")))))))))))))))))))))))))))))))</f>
        <v>Parameter auswählen</v>
      </c>
      <c r="I26" s="144"/>
      <c r="J26" s="145"/>
      <c r="K26" s="145"/>
      <c r="L26" s="146"/>
      <c r="M26" s="146"/>
    </row>
    <row r="27" spans="2:13" ht="16.5" customHeight="1" thickTop="1" x14ac:dyDescent="0.2">
      <c r="I27" s="144"/>
      <c r="J27" s="145"/>
      <c r="K27" s="145"/>
      <c r="L27" s="146"/>
      <c r="M27" s="146"/>
    </row>
    <row r="28" spans="2:13" ht="16.5" customHeight="1" x14ac:dyDescent="0.2">
      <c r="I28" s="144"/>
      <c r="J28" s="145"/>
      <c r="K28" s="145"/>
      <c r="L28" s="146"/>
      <c r="M28" s="146"/>
    </row>
    <row r="29" spans="2:13" ht="16.5" customHeight="1" x14ac:dyDescent="0.2">
      <c r="I29" s="144"/>
      <c r="J29" s="145"/>
      <c r="K29" s="145"/>
      <c r="L29" s="146"/>
      <c r="M29" s="146"/>
    </row>
    <row r="30" spans="2:13" ht="16.5" customHeight="1" x14ac:dyDescent="0.2">
      <c r="I30" s="144"/>
      <c r="J30" s="145"/>
      <c r="K30" s="145"/>
      <c r="L30" s="146"/>
      <c r="M30" s="146"/>
    </row>
    <row r="31" spans="2:13" ht="16.5" customHeight="1" x14ac:dyDescent="0.2">
      <c r="I31" s="144"/>
      <c r="J31" s="145"/>
      <c r="K31" s="145"/>
      <c r="L31" s="146"/>
      <c r="M31" s="146"/>
    </row>
    <row r="32" spans="2:13" ht="16.5" customHeight="1" x14ac:dyDescent="0.2">
      <c r="I32" s="144"/>
      <c r="J32" s="145"/>
      <c r="K32" s="145"/>
      <c r="L32" s="146"/>
      <c r="M32" s="146"/>
    </row>
    <row r="33" spans="9:13" ht="16.5" customHeight="1" x14ac:dyDescent="0.2">
      <c r="I33" s="144"/>
      <c r="J33" s="145"/>
      <c r="K33" s="145"/>
      <c r="L33" s="146"/>
      <c r="M33" s="146"/>
    </row>
    <row r="34" spans="9:13" ht="16.5" customHeight="1" x14ac:dyDescent="0.2">
      <c r="I34" s="144"/>
      <c r="J34" s="145"/>
      <c r="K34" s="145"/>
      <c r="L34" s="146"/>
      <c r="M34" s="146"/>
    </row>
    <row r="35" spans="9:13" ht="16.5" customHeight="1" x14ac:dyDescent="0.2">
      <c r="I35" s="144"/>
      <c r="J35" s="145"/>
      <c r="K35" s="145"/>
      <c r="L35" s="146"/>
      <c r="M35" s="146"/>
    </row>
    <row r="36" spans="9:13" ht="16.5" customHeight="1" x14ac:dyDescent="0.2"/>
    <row r="37" spans="9:13" ht="16.5" customHeight="1" x14ac:dyDescent="0.2"/>
    <row r="38" spans="9:13" ht="16.5" customHeight="1" x14ac:dyDescent="0.2"/>
    <row r="39" spans="9:13" ht="16.5" customHeight="1" x14ac:dyDescent="0.2"/>
    <row r="40" spans="9:13" ht="16.5" customHeight="1" x14ac:dyDescent="0.2"/>
    <row r="41" spans="9:13" ht="16.5" customHeight="1" x14ac:dyDescent="0.2"/>
    <row r="42" spans="9:13" ht="16.5" customHeight="1" x14ac:dyDescent="0.2"/>
    <row r="43" spans="9:13" ht="16.5" customHeight="1" x14ac:dyDescent="0.2"/>
    <row r="44" spans="9:13" ht="16.5" customHeight="1" x14ac:dyDescent="0.2"/>
    <row r="45" spans="9:13" ht="16.5" customHeight="1" x14ac:dyDescent="0.2"/>
    <row r="46" spans="9:13" ht="16.5" customHeight="1" x14ac:dyDescent="0.2"/>
    <row r="47" spans="9:13" ht="16.5" customHeight="1" x14ac:dyDescent="0.2"/>
    <row r="48" spans="9:13"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3/o9wxDMCeOofy3oN9N32d6tjo8wqauY6mZSi1VEgHWFyuDd60ACL0Xc9cMU5S9lpG0b/5gP59bnfJv9CbB2gw==" saltValue="EgFquDPuGJ4Qov/3nVVCtQ==" spinCount="100000" sheet="1" objects="1" scenarios="1"/>
  <mergeCells count="17">
    <mergeCell ref="C14:D14"/>
    <mergeCell ref="B2:G2"/>
    <mergeCell ref="I2:M2"/>
    <mergeCell ref="I4:M4"/>
    <mergeCell ref="C7:G9"/>
    <mergeCell ref="B12:G12"/>
    <mergeCell ref="C15:D15"/>
    <mergeCell ref="B18:G18"/>
    <mergeCell ref="B20:C20"/>
    <mergeCell ref="D20:F20"/>
    <mergeCell ref="D21:F21"/>
    <mergeCell ref="D23:F23"/>
    <mergeCell ref="D24:F24"/>
    <mergeCell ref="D25:F25"/>
    <mergeCell ref="D26:F26"/>
    <mergeCell ref="B19:G19"/>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A65B87-D56C-4A66-9709-5391241241DA}">
          <x14:formula1>
            <xm:f>Hilfstabelle!$AA$8:$AA$18</xm:f>
          </x14:formula1>
          <xm:sqref>C15:E15</xm:sqref>
        </x14:dataValidation>
        <x14:dataValidation type="list" allowBlank="1" showInputMessage="1" showErrorMessage="1" xr:uid="{7F7AC7A7-46F8-43B1-8FE8-DAF6EAD4E254}">
          <x14:formula1>
            <xm:f>Hilfstabelle!$X$5:$X$35</xm:f>
          </x14:formula1>
          <xm:sqref>C21</xm:sqref>
        </x14:dataValidation>
        <x14:dataValidation type="list" allowBlank="1" showInputMessage="1" showErrorMessage="1" xr:uid="{1BBC4101-4E3D-4E50-951C-699F90FE7668}">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B1" zoomScale="55" zoomScaleNormal="55" workbookViewId="0">
      <selection activeCell="V57" sqref="V57"/>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1000="",NA(),IF(Dokumentationshilfe!$B1000&lt;Dokumentationshilfe!$D$1111,0.9,IF(Dokumentationshilfe!$B1000&lt;=Dokumentationshilfe!$F$1111,1+(Dokumentationshilfe!$B1000-Dokumentationshilfe!$D$1111)/ABS(Dokumentationshilfe!$F$1111-Dokumentationshilfe!$D$1111),IF(Dokumentationshilfe!$B1000&lt;=Dokumentationshilfe!$H$1111,2+(Dokumentationshilfe!$B1000-Dokumentationshilfe!$F$1111)/ABS(Dokumentationshilfe!$H$1111-Dokumentationshilfe!$F$1111),IF(Dokumentationshilfe!$B1000&lt;=Dokumentationshilfe!$J$1111,3+(Dokumentationshilfe!$B1000-Dokumentationshilfe!$H$1111)/ABS(Dokumentationshilfe!$J$1111-Dokumentationshilfe!$H$1111),IF(Dokumentationshilfe!$B1000&lt;=Dokumentationshilfe!$L$1111,4+(Dokumentationshilfe!$B1000-Dokumentationshilfe!$J$1111)/ABS(Dokumentationshilfe!$L$1111-Dokumentationshilfe!$J$1111),IF(Dokumentationshilfe!$B1000&lt;=Dokumentationshilfe!$N$1111,5+(Dokumentationshilfe!$B1000-Dokumentationshilfe!$L$1111)/ABS(Dokumentationshilfe!$N$1111-Dokumentationshilfe!$L$1111),IF(Dokumentationshilfe!$B1000&lt;=Dokumentationshilfe!$P$1111,6+(Dokumentationshilfe!$B1000-Dokumentationshilfe!$N$1111)/ABS(Dokumentationshilfe!$P$1111-Dokumentationshilfe!$N$1111),7.1))))))))</f>
        <v>#N/A</v>
      </c>
      <c r="Q4" s="52" t="s">
        <v>30</v>
      </c>
      <c r="W4" s="52"/>
      <c r="X4" s="52" t="s">
        <v>219</v>
      </c>
    </row>
    <row r="5" spans="3:30" x14ac:dyDescent="0.2">
      <c r="C5" s="4"/>
      <c r="D5" s="5" t="s">
        <v>11</v>
      </c>
      <c r="E5" s="5" t="s">
        <v>19</v>
      </c>
      <c r="F5" s="6" t="s">
        <v>12</v>
      </c>
      <c r="G5" s="6" t="s">
        <v>13</v>
      </c>
      <c r="H5" s="6" t="s">
        <v>14</v>
      </c>
      <c r="I5" s="6" t="s">
        <v>15</v>
      </c>
      <c r="J5" s="6" t="s">
        <v>16</v>
      </c>
      <c r="K5" s="6" t="s">
        <v>17</v>
      </c>
      <c r="L5" s="7" t="s">
        <v>18</v>
      </c>
      <c r="X5" t="s">
        <v>35</v>
      </c>
    </row>
    <row r="6" spans="3:30" x14ac:dyDescent="0.2">
      <c r="C6" s="4"/>
      <c r="D6" s="5"/>
      <c r="E6" s="5"/>
      <c r="F6" s="5"/>
      <c r="G6" s="5"/>
      <c r="H6" s="5"/>
      <c r="I6" s="5"/>
      <c r="J6" s="5"/>
      <c r="K6" s="5"/>
      <c r="L6" s="8"/>
      <c r="Q6" s="52" t="s">
        <v>34</v>
      </c>
      <c r="R6" s="52"/>
      <c r="S6" s="52"/>
      <c r="T6" s="52"/>
      <c r="U6" s="52"/>
      <c r="X6" t="str">
        <f>Dokumentationshilfe!A5</f>
        <v>Troponin</v>
      </c>
      <c r="AA6" s="52" t="s">
        <v>220</v>
      </c>
    </row>
    <row r="7" spans="3:30" x14ac:dyDescent="0.2">
      <c r="C7" s="4"/>
      <c r="D7" s="9">
        <v>1</v>
      </c>
      <c r="E7" s="9"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9">
        <v>1</v>
      </c>
      <c r="G7" s="9">
        <v>2</v>
      </c>
      <c r="H7" s="9">
        <v>3</v>
      </c>
      <c r="I7" s="9">
        <v>4</v>
      </c>
      <c r="J7" s="9">
        <v>5</v>
      </c>
      <c r="K7" s="9">
        <v>6</v>
      </c>
      <c r="L7" s="10">
        <v>7</v>
      </c>
      <c r="Q7" s="52" t="s">
        <v>32</v>
      </c>
      <c r="R7" s="52"/>
      <c r="S7" s="52"/>
      <c r="T7" s="52"/>
      <c r="U7" s="52"/>
      <c r="X7" t="str">
        <f>Dokumentationshilfe!S5</f>
        <v>Troponin</v>
      </c>
      <c r="AA7" t="s">
        <v>221</v>
      </c>
      <c r="AB7" t="s">
        <v>222</v>
      </c>
      <c r="AC7" t="s">
        <v>223</v>
      </c>
      <c r="AD7" t="s">
        <v>224</v>
      </c>
    </row>
    <row r="8" spans="3:30" x14ac:dyDescent="0.2">
      <c r="C8" s="4"/>
      <c r="D8" s="9">
        <v>2</v>
      </c>
      <c r="E8" s="9"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9">
        <v>1</v>
      </c>
      <c r="G8" s="9">
        <v>2</v>
      </c>
      <c r="H8" s="9">
        <v>3</v>
      </c>
      <c r="I8" s="9">
        <v>4</v>
      </c>
      <c r="J8" s="9">
        <v>5</v>
      </c>
      <c r="K8" s="9">
        <v>6</v>
      </c>
      <c r="L8" s="10">
        <v>7</v>
      </c>
      <c r="Q8" s="52" t="s">
        <v>31</v>
      </c>
      <c r="R8" s="52"/>
      <c r="S8" s="52"/>
      <c r="T8" s="52"/>
      <c r="U8" s="52"/>
      <c r="X8" t="str">
        <f>Dokumentationshilfe!AK5</f>
        <v>Troponin</v>
      </c>
      <c r="AA8" t="s">
        <v>225</v>
      </c>
    </row>
    <row r="9" spans="3:30" x14ac:dyDescent="0.2">
      <c r="C9" s="4"/>
      <c r="D9" s="9">
        <v>3</v>
      </c>
      <c r="E9" s="9"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9">
        <v>1</v>
      </c>
      <c r="G9" s="9">
        <v>2</v>
      </c>
      <c r="H9" s="9">
        <v>3</v>
      </c>
      <c r="I9" s="9">
        <v>4</v>
      </c>
      <c r="J9" s="9">
        <v>5</v>
      </c>
      <c r="K9" s="9">
        <v>6</v>
      </c>
      <c r="L9" s="10">
        <v>7</v>
      </c>
      <c r="Q9" s="52" t="s">
        <v>33</v>
      </c>
      <c r="X9" t="str">
        <f>Dokumentationshilfe!A41</f>
        <v>Troponin</v>
      </c>
      <c r="AA9" t="s">
        <v>61</v>
      </c>
      <c r="AB9" t="s">
        <v>225</v>
      </c>
      <c r="AC9" t="s">
        <v>225</v>
      </c>
      <c r="AD9">
        <v>1</v>
      </c>
    </row>
    <row r="10" spans="3:30" x14ac:dyDescent="0.2">
      <c r="C10" s="4"/>
      <c r="D10" s="9">
        <v>4</v>
      </c>
      <c r="E10" s="9"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9">
        <v>1</v>
      </c>
      <c r="G10" s="9">
        <v>2</v>
      </c>
      <c r="H10" s="9">
        <v>3</v>
      </c>
      <c r="I10" s="9">
        <v>4</v>
      </c>
      <c r="J10" s="9">
        <v>5</v>
      </c>
      <c r="K10" s="9">
        <v>6</v>
      </c>
      <c r="L10" s="10">
        <v>7</v>
      </c>
      <c r="X10" t="str">
        <f>Dokumentationshilfe!S41</f>
        <v>Troponin</v>
      </c>
      <c r="AA10" t="s">
        <v>45</v>
      </c>
      <c r="AB10" t="s">
        <v>225</v>
      </c>
      <c r="AC10" t="s">
        <v>61</v>
      </c>
      <c r="AD10">
        <v>1000</v>
      </c>
    </row>
    <row r="11" spans="3:30" x14ac:dyDescent="0.2">
      <c r="C11" s="4"/>
      <c r="D11" s="9">
        <v>5</v>
      </c>
      <c r="E11" s="9"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9">
        <v>1</v>
      </c>
      <c r="G11" s="9">
        <v>2</v>
      </c>
      <c r="H11" s="9">
        <v>3</v>
      </c>
      <c r="I11" s="9">
        <v>4</v>
      </c>
      <c r="J11" s="9">
        <v>5</v>
      </c>
      <c r="K11" s="9">
        <v>6</v>
      </c>
      <c r="L11" s="10">
        <v>7</v>
      </c>
      <c r="X11" t="str">
        <f>Dokumentationshilfe!AK41</f>
        <v>Troponin</v>
      </c>
      <c r="AA11" t="s">
        <v>226</v>
      </c>
      <c r="AB11" t="s">
        <v>225</v>
      </c>
      <c r="AC11" t="s">
        <v>45</v>
      </c>
      <c r="AD11">
        <v>1000000</v>
      </c>
    </row>
    <row r="12" spans="3:30" x14ac:dyDescent="0.2">
      <c r="C12" s="4"/>
      <c r="D12" s="9">
        <v>6</v>
      </c>
      <c r="E12" s="9"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9">
        <v>1</v>
      </c>
      <c r="G12" s="9">
        <v>2</v>
      </c>
      <c r="H12" s="9">
        <v>3</v>
      </c>
      <c r="I12" s="9">
        <v>4</v>
      </c>
      <c r="J12" s="9">
        <v>5</v>
      </c>
      <c r="K12" s="9">
        <v>6</v>
      </c>
      <c r="L12" s="10">
        <v>7</v>
      </c>
      <c r="Q12" s="52" t="s">
        <v>36</v>
      </c>
      <c r="S12" s="52" t="s">
        <v>227</v>
      </c>
      <c r="W12" s="52"/>
      <c r="X12" t="str">
        <f>Dokumentationshilfe!A77</f>
        <v>NT-proBNP</v>
      </c>
      <c r="AA12" t="s">
        <v>159</v>
      </c>
      <c r="AB12" t="s">
        <v>225</v>
      </c>
      <c r="AC12" t="s">
        <v>226</v>
      </c>
      <c r="AD12">
        <v>1000000000</v>
      </c>
    </row>
    <row r="13" spans="3:30" x14ac:dyDescent="0.2">
      <c r="C13" s="4"/>
      <c r="D13" s="9">
        <v>7</v>
      </c>
      <c r="E13" s="9"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9">
        <v>1</v>
      </c>
      <c r="G13" s="9">
        <v>2</v>
      </c>
      <c r="H13" s="9">
        <v>3</v>
      </c>
      <c r="I13" s="9">
        <v>4</v>
      </c>
      <c r="J13" s="9">
        <v>5</v>
      </c>
      <c r="K13" s="9">
        <v>6</v>
      </c>
      <c r="L13" s="10">
        <v>7</v>
      </c>
      <c r="Q13" s="52" t="s">
        <v>35</v>
      </c>
      <c r="S13" s="52" t="s">
        <v>228</v>
      </c>
      <c r="X13" t="str">
        <f>Dokumentationshilfe!S77</f>
        <v>NT-proBNP</v>
      </c>
      <c r="AA13" t="s">
        <v>229</v>
      </c>
      <c r="AB13" t="s">
        <v>225</v>
      </c>
      <c r="AC13" t="s">
        <v>159</v>
      </c>
      <c r="AD13">
        <v>1000000000000</v>
      </c>
    </row>
    <row r="14" spans="3:30" x14ac:dyDescent="0.2">
      <c r="C14" s="4"/>
      <c r="D14" s="9">
        <v>8</v>
      </c>
      <c r="E14" s="9"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9">
        <v>1</v>
      </c>
      <c r="G14" s="9">
        <v>2</v>
      </c>
      <c r="H14" s="9">
        <v>3</v>
      </c>
      <c r="I14" s="9">
        <v>4</v>
      </c>
      <c r="J14" s="9">
        <v>5</v>
      </c>
      <c r="K14" s="9">
        <v>6</v>
      </c>
      <c r="L14" s="10">
        <v>7</v>
      </c>
      <c r="N14" t="s">
        <v>21</v>
      </c>
      <c r="Q14" s="52" t="s">
        <v>37</v>
      </c>
      <c r="S14" s="52" t="s">
        <v>230</v>
      </c>
      <c r="X14" t="str">
        <f>Dokumentationshilfe!AK77</f>
        <v>NT-proBNP</v>
      </c>
      <c r="AA14" t="s">
        <v>231</v>
      </c>
      <c r="AB14" t="s">
        <v>225</v>
      </c>
      <c r="AC14" t="s">
        <v>229</v>
      </c>
      <c r="AD14">
        <v>1000000000000000</v>
      </c>
    </row>
    <row r="15" spans="3:30" x14ac:dyDescent="0.2">
      <c r="C15" s="4"/>
      <c r="D15" s="9">
        <v>9</v>
      </c>
      <c r="E15" s="9"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9">
        <v>1</v>
      </c>
      <c r="G15" s="9">
        <v>2</v>
      </c>
      <c r="H15" s="9">
        <v>3</v>
      </c>
      <c r="I15" s="9">
        <v>4</v>
      </c>
      <c r="J15" s="9">
        <v>5</v>
      </c>
      <c r="K15" s="9">
        <v>6</v>
      </c>
      <c r="L15" s="10">
        <v>7</v>
      </c>
      <c r="N15" t="s">
        <v>205</v>
      </c>
      <c r="Q15" s="52" t="s">
        <v>38</v>
      </c>
      <c r="S15" s="52" t="s">
        <v>232</v>
      </c>
      <c r="X15" t="str">
        <f>Dokumentationshilfe!A113</f>
        <v>NT-proBNP</v>
      </c>
      <c r="AA15" t="s">
        <v>233</v>
      </c>
      <c r="AB15" t="s">
        <v>225</v>
      </c>
      <c r="AC15" t="s">
        <v>231</v>
      </c>
      <c r="AD15">
        <v>1</v>
      </c>
    </row>
    <row r="16" spans="3:30" x14ac:dyDescent="0.2">
      <c r="C16" s="4"/>
      <c r="D16" s="9">
        <v>10</v>
      </c>
      <c r="E16" s="9"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9">
        <v>1</v>
      </c>
      <c r="G16" s="9">
        <v>2</v>
      </c>
      <c r="H16" s="9">
        <v>3</v>
      </c>
      <c r="I16" s="9">
        <v>4</v>
      </c>
      <c r="J16" s="9">
        <v>5</v>
      </c>
      <c r="K16" s="9">
        <v>6</v>
      </c>
      <c r="L16" s="10">
        <v>7</v>
      </c>
      <c r="N16" t="s">
        <v>205</v>
      </c>
      <c r="Q16" s="52" t="s">
        <v>40</v>
      </c>
      <c r="X16" t="str">
        <f>Dokumentationshilfe!S113</f>
        <v>NT-proBNP</v>
      </c>
      <c r="AA16" t="s">
        <v>234</v>
      </c>
      <c r="AB16" t="s">
        <v>225</v>
      </c>
      <c r="AC16" t="s">
        <v>233</v>
      </c>
      <c r="AD16">
        <v>1000</v>
      </c>
    </row>
    <row r="17" spans="3:30" x14ac:dyDescent="0.2">
      <c r="C17" s="4"/>
      <c r="D17" s="9">
        <v>11</v>
      </c>
      <c r="E17" s="9"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9">
        <v>1</v>
      </c>
      <c r="G17" s="9">
        <v>2</v>
      </c>
      <c r="H17" s="9">
        <v>3</v>
      </c>
      <c r="I17" s="9">
        <v>4</v>
      </c>
      <c r="J17" s="9">
        <v>5</v>
      </c>
      <c r="K17" s="9">
        <v>6</v>
      </c>
      <c r="L17" s="10">
        <v>7</v>
      </c>
      <c r="Q17" s="52" t="s">
        <v>39</v>
      </c>
      <c r="X17" t="str">
        <f>Dokumentationshilfe!AK113</f>
        <v>NT-proBNP</v>
      </c>
      <c r="AA17" t="s">
        <v>96</v>
      </c>
      <c r="AB17" t="s">
        <v>225</v>
      </c>
      <c r="AC17" t="s">
        <v>234</v>
      </c>
      <c r="AD17">
        <v>1000000</v>
      </c>
    </row>
    <row r="18" spans="3:30" x14ac:dyDescent="0.2">
      <c r="C18" s="4"/>
      <c r="D18" s="9">
        <v>12</v>
      </c>
      <c r="E18" s="9"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9">
        <v>1</v>
      </c>
      <c r="G18" s="9">
        <v>2</v>
      </c>
      <c r="H18" s="9">
        <v>3</v>
      </c>
      <c r="I18" s="9">
        <v>4</v>
      </c>
      <c r="J18" s="9">
        <v>5</v>
      </c>
      <c r="K18" s="9">
        <v>6</v>
      </c>
      <c r="L18" s="10">
        <v>7</v>
      </c>
      <c r="X18" t="str">
        <f>Dokumentationshilfe!A149</f>
        <v>D-Dimer</v>
      </c>
      <c r="AA18" t="s">
        <v>235</v>
      </c>
      <c r="AB18" t="s">
        <v>225</v>
      </c>
      <c r="AC18" t="s">
        <v>96</v>
      </c>
      <c r="AD18">
        <v>1000000000</v>
      </c>
    </row>
    <row r="19" spans="3:30" x14ac:dyDescent="0.2">
      <c r="C19" s="4"/>
      <c r="D19" s="9">
        <v>13</v>
      </c>
      <c r="E19" s="9"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9">
        <v>1</v>
      </c>
      <c r="G19" s="9">
        <v>2</v>
      </c>
      <c r="H19" s="9">
        <v>3</v>
      </c>
      <c r="I19" s="9">
        <v>4</v>
      </c>
      <c r="J19" s="9">
        <v>5</v>
      </c>
      <c r="K19" s="9">
        <v>6</v>
      </c>
      <c r="L19" s="10">
        <v>7</v>
      </c>
      <c r="X19" t="str">
        <f>Dokumentationshilfe!S149</f>
        <v>D-Dimer</v>
      </c>
      <c r="AB19" t="s">
        <v>225</v>
      </c>
      <c r="AC19" t="s">
        <v>235</v>
      </c>
      <c r="AD19">
        <v>1000000000000</v>
      </c>
    </row>
    <row r="20" spans="3:30" x14ac:dyDescent="0.2">
      <c r="C20" s="4"/>
      <c r="D20" s="9">
        <v>14</v>
      </c>
      <c r="E20" s="9"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9">
        <v>1</v>
      </c>
      <c r="G20" s="9">
        <v>2</v>
      </c>
      <c r="H20" s="9">
        <v>3</v>
      </c>
      <c r="I20" s="9">
        <v>4</v>
      </c>
      <c r="J20" s="9">
        <v>5</v>
      </c>
      <c r="K20" s="9">
        <v>6</v>
      </c>
      <c r="L20" s="10">
        <v>7</v>
      </c>
      <c r="Q20" s="52" t="s">
        <v>41</v>
      </c>
      <c r="X20" t="str">
        <f>Dokumentationshilfe!AK149</f>
        <v>D-Dimer</v>
      </c>
    </row>
    <row r="21" spans="3:30" x14ac:dyDescent="0.2">
      <c r="C21" s="4"/>
      <c r="D21" s="9">
        <v>15</v>
      </c>
      <c r="E21" s="9"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9">
        <v>1</v>
      </c>
      <c r="G21" s="9">
        <v>2</v>
      </c>
      <c r="H21" s="9">
        <v>3</v>
      </c>
      <c r="I21" s="9">
        <v>4</v>
      </c>
      <c r="J21" s="9">
        <v>5</v>
      </c>
      <c r="K21" s="9">
        <v>6</v>
      </c>
      <c r="L21" s="10">
        <v>7</v>
      </c>
      <c r="Q21" s="52" t="s">
        <v>35</v>
      </c>
      <c r="X21" t="str">
        <f>Dokumentationshilfe!A185</f>
        <v>D-Dimer</v>
      </c>
    </row>
    <row r="22" spans="3:30" x14ac:dyDescent="0.2">
      <c r="C22" s="4"/>
      <c r="D22" s="9">
        <v>16</v>
      </c>
      <c r="E22" s="9"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9">
        <v>1</v>
      </c>
      <c r="G22" s="9">
        <v>2</v>
      </c>
      <c r="H22" s="9">
        <v>3</v>
      </c>
      <c r="I22" s="9">
        <v>4</v>
      </c>
      <c r="J22" s="9">
        <v>5</v>
      </c>
      <c r="K22" s="9">
        <v>6</v>
      </c>
      <c r="L22" s="10">
        <v>7</v>
      </c>
      <c r="Q22" s="52" t="s">
        <v>43</v>
      </c>
      <c r="X22" t="str">
        <f>Dokumentationshilfe!S185</f>
        <v>D-Dimer</v>
      </c>
      <c r="AB22" t="s">
        <v>61</v>
      </c>
      <c r="AC22" t="s">
        <v>225</v>
      </c>
      <c r="AD22">
        <v>1E-3</v>
      </c>
    </row>
    <row r="23" spans="3:30" x14ac:dyDescent="0.2">
      <c r="C23" s="4"/>
      <c r="D23" s="9">
        <v>17</v>
      </c>
      <c r="E23" s="9"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9">
        <v>1</v>
      </c>
      <c r="G23" s="9">
        <v>2</v>
      </c>
      <c r="H23" s="9">
        <v>3</v>
      </c>
      <c r="I23" s="9">
        <v>4</v>
      </c>
      <c r="J23" s="9">
        <v>5</v>
      </c>
      <c r="K23" s="9">
        <v>6</v>
      </c>
      <c r="L23" s="10">
        <v>7</v>
      </c>
      <c r="Q23" s="52" t="s">
        <v>42</v>
      </c>
      <c r="X23" t="str">
        <f>Dokumentationshilfe!AK185</f>
        <v>Test</v>
      </c>
      <c r="AB23" t="s">
        <v>61</v>
      </c>
      <c r="AC23" t="s">
        <v>61</v>
      </c>
      <c r="AD23">
        <v>1</v>
      </c>
    </row>
    <row r="24" spans="3:30" x14ac:dyDescent="0.2">
      <c r="C24" s="4"/>
      <c r="D24" s="9">
        <v>18</v>
      </c>
      <c r="E24" s="9"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9">
        <v>1</v>
      </c>
      <c r="G24" s="9">
        <v>2</v>
      </c>
      <c r="H24" s="9">
        <v>3</v>
      </c>
      <c r="I24" s="9">
        <v>4</v>
      </c>
      <c r="J24" s="9">
        <v>5</v>
      </c>
      <c r="K24" s="9">
        <v>6</v>
      </c>
      <c r="L24" s="10">
        <v>7</v>
      </c>
      <c r="AB24" t="s">
        <v>61</v>
      </c>
      <c r="AC24" t="s">
        <v>45</v>
      </c>
      <c r="AD24">
        <v>1000</v>
      </c>
    </row>
    <row r="25" spans="3:30" x14ac:dyDescent="0.2">
      <c r="C25" s="4"/>
      <c r="D25" s="9">
        <v>19</v>
      </c>
      <c r="E25" s="9"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9">
        <v>1</v>
      </c>
      <c r="G25" s="9">
        <v>2</v>
      </c>
      <c r="H25" s="9">
        <v>3</v>
      </c>
      <c r="I25" s="9">
        <v>4</v>
      </c>
      <c r="J25" s="9">
        <v>5</v>
      </c>
      <c r="K25" s="9">
        <v>6</v>
      </c>
      <c r="L25" s="10">
        <v>7</v>
      </c>
      <c r="AB25" t="s">
        <v>61</v>
      </c>
      <c r="AC25" t="s">
        <v>226</v>
      </c>
      <c r="AD25">
        <v>1000000</v>
      </c>
    </row>
    <row r="26" spans="3:30" x14ac:dyDescent="0.2">
      <c r="C26" s="4"/>
      <c r="D26" s="9">
        <v>20</v>
      </c>
      <c r="E26" s="9"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9">
        <v>1</v>
      </c>
      <c r="G26" s="9">
        <v>2</v>
      </c>
      <c r="H26" s="9">
        <v>3</v>
      </c>
      <c r="I26" s="9">
        <v>4</v>
      </c>
      <c r="J26" s="9">
        <v>5</v>
      </c>
      <c r="K26" s="9">
        <v>6</v>
      </c>
      <c r="L26" s="10">
        <v>7</v>
      </c>
      <c r="AB26" t="s">
        <v>61</v>
      </c>
      <c r="AC26" t="s">
        <v>159</v>
      </c>
      <c r="AD26">
        <v>1000000000</v>
      </c>
    </row>
    <row r="27" spans="3:30" x14ac:dyDescent="0.2">
      <c r="C27" s="4"/>
      <c r="D27" s="9">
        <v>21</v>
      </c>
      <c r="E27" s="9"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9">
        <v>1</v>
      </c>
      <c r="G27" s="9">
        <v>2</v>
      </c>
      <c r="H27" s="9">
        <v>3</v>
      </c>
      <c r="I27" s="9">
        <v>4</v>
      </c>
      <c r="J27" s="9">
        <v>5</v>
      </c>
      <c r="K27" s="9">
        <v>6</v>
      </c>
      <c r="L27" s="10">
        <v>7</v>
      </c>
      <c r="Q27" s="69" t="s">
        <v>44</v>
      </c>
      <c r="R27" s="70"/>
      <c r="S27" s="70"/>
      <c r="T27" s="70"/>
      <c r="U27" s="70"/>
      <c r="V27" s="70"/>
      <c r="W27" s="70"/>
      <c r="AB27" s="52" t="s">
        <v>61</v>
      </c>
      <c r="AC27" t="s">
        <v>229</v>
      </c>
      <c r="AD27">
        <v>1000000000000</v>
      </c>
    </row>
    <row r="28" spans="3:30" ht="12.75" customHeight="1" x14ac:dyDescent="0.2">
      <c r="C28" s="4"/>
      <c r="D28" s="9">
        <v>22</v>
      </c>
      <c r="E28" s="9"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9">
        <v>1</v>
      </c>
      <c r="G28" s="9">
        <v>2</v>
      </c>
      <c r="H28" s="9">
        <v>3</v>
      </c>
      <c r="I28" s="9">
        <v>4</v>
      </c>
      <c r="J28" s="9">
        <v>5</v>
      </c>
      <c r="K28" s="9">
        <v>6</v>
      </c>
      <c r="L28" s="10">
        <v>7</v>
      </c>
      <c r="Q28" s="304" t="s">
        <v>206</v>
      </c>
      <c r="R28" s="304"/>
      <c r="S28" s="304"/>
      <c r="T28" s="304"/>
      <c r="U28" s="304"/>
      <c r="V28" s="70"/>
      <c r="W28" s="70"/>
      <c r="AB28" t="s">
        <v>61</v>
      </c>
      <c r="AC28" t="s">
        <v>231</v>
      </c>
      <c r="AD28">
        <v>1E-3</v>
      </c>
    </row>
    <row r="29" spans="3:30" x14ac:dyDescent="0.2">
      <c r="C29" s="4"/>
      <c r="D29" s="9">
        <v>23</v>
      </c>
      <c r="E29" s="9"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9">
        <v>1</v>
      </c>
      <c r="G29" s="9">
        <v>2</v>
      </c>
      <c r="H29" s="9">
        <v>3</v>
      </c>
      <c r="I29" s="9">
        <v>4</v>
      </c>
      <c r="J29" s="9">
        <v>5</v>
      </c>
      <c r="K29" s="9">
        <v>6</v>
      </c>
      <c r="L29" s="10">
        <v>7</v>
      </c>
      <c r="Q29" s="304"/>
      <c r="R29" s="304"/>
      <c r="S29" s="304"/>
      <c r="T29" s="304"/>
      <c r="U29" s="304"/>
      <c r="V29" s="70"/>
      <c r="W29" s="70"/>
      <c r="AB29" t="s">
        <v>61</v>
      </c>
      <c r="AC29" t="s">
        <v>233</v>
      </c>
      <c r="AD29">
        <v>1</v>
      </c>
    </row>
    <row r="30" spans="3:30" x14ac:dyDescent="0.2">
      <c r="C30" s="4"/>
      <c r="D30" s="9">
        <v>24</v>
      </c>
      <c r="E30" s="9"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9">
        <v>1</v>
      </c>
      <c r="G30" s="9">
        <v>2</v>
      </c>
      <c r="H30" s="9">
        <v>3</v>
      </c>
      <c r="I30" s="9">
        <v>4</v>
      </c>
      <c r="J30" s="9">
        <v>5</v>
      </c>
      <c r="K30" s="9">
        <v>6</v>
      </c>
      <c r="L30" s="10">
        <v>7</v>
      </c>
      <c r="Q30" s="304"/>
      <c r="R30" s="304"/>
      <c r="S30" s="304"/>
      <c r="T30" s="304"/>
      <c r="U30" s="304"/>
      <c r="V30" s="70"/>
      <c r="W30" s="70"/>
      <c r="AB30" t="s">
        <v>61</v>
      </c>
      <c r="AC30" t="s">
        <v>234</v>
      </c>
      <c r="AD30">
        <v>1000</v>
      </c>
    </row>
    <row r="31" spans="3:30" ht="13.5" thickBot="1" x14ac:dyDescent="0.25">
      <c r="C31" s="11"/>
      <c r="D31" s="12">
        <v>25</v>
      </c>
      <c r="E31" s="9"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2">
        <v>1</v>
      </c>
      <c r="G31" s="12">
        <v>2</v>
      </c>
      <c r="H31" s="12">
        <v>3</v>
      </c>
      <c r="I31" s="12">
        <v>4</v>
      </c>
      <c r="J31" s="12">
        <v>5</v>
      </c>
      <c r="K31" s="12">
        <v>6</v>
      </c>
      <c r="L31" s="13">
        <v>7</v>
      </c>
      <c r="Q31" s="304"/>
      <c r="R31" s="304"/>
      <c r="S31" s="304"/>
      <c r="T31" s="304"/>
      <c r="U31" s="304"/>
      <c r="V31" s="70"/>
      <c r="W31" s="70"/>
      <c r="AB31" t="s">
        <v>61</v>
      </c>
      <c r="AC31" t="s">
        <v>96</v>
      </c>
      <c r="AD31">
        <v>1000000</v>
      </c>
    </row>
    <row r="32" spans="3:30" ht="13.5" thickBot="1" x14ac:dyDescent="0.25">
      <c r="Q32" s="304"/>
      <c r="R32" s="304"/>
      <c r="S32" s="304"/>
      <c r="T32" s="304"/>
      <c r="U32" s="304"/>
      <c r="V32" s="70"/>
      <c r="W32" s="70"/>
      <c r="AB32" t="s">
        <v>61</v>
      </c>
      <c r="AC32" t="s">
        <v>235</v>
      </c>
      <c r="AD32">
        <v>1000000000</v>
      </c>
    </row>
    <row r="33" spans="3:30" x14ac:dyDescent="0.2">
      <c r="C33" s="1"/>
      <c r="D33" s="2" t="s">
        <v>11</v>
      </c>
      <c r="E33" s="2" t="s">
        <v>20</v>
      </c>
      <c r="F33" s="14" t="s">
        <v>12</v>
      </c>
      <c r="G33" s="14" t="s">
        <v>13</v>
      </c>
      <c r="H33" s="14" t="s">
        <v>14</v>
      </c>
      <c r="I33" s="14" t="s">
        <v>15</v>
      </c>
      <c r="J33" s="14" t="s">
        <v>16</v>
      </c>
      <c r="K33" s="14" t="s">
        <v>17</v>
      </c>
      <c r="L33" s="15" t="s">
        <v>18</v>
      </c>
      <c r="Q33" s="304"/>
      <c r="R33" s="304"/>
      <c r="S33" s="304"/>
      <c r="T33" s="304"/>
      <c r="U33" s="304"/>
      <c r="V33" s="70"/>
      <c r="W33" s="70"/>
    </row>
    <row r="34" spans="3:30" x14ac:dyDescent="0.2">
      <c r="C34" s="4"/>
      <c r="D34" s="5"/>
      <c r="E34" s="5"/>
      <c r="F34" s="5"/>
      <c r="G34" s="5"/>
      <c r="H34" s="5"/>
      <c r="I34" s="5"/>
      <c r="J34" s="5"/>
      <c r="K34" s="5"/>
      <c r="L34" s="8"/>
      <c r="Q34" s="304"/>
      <c r="R34" s="304"/>
      <c r="S34" s="304"/>
      <c r="T34" s="304"/>
      <c r="U34" s="304"/>
      <c r="V34" s="70"/>
      <c r="W34" s="70"/>
      <c r="AB34" t="s">
        <v>45</v>
      </c>
      <c r="AC34" t="s">
        <v>225</v>
      </c>
      <c r="AD34">
        <v>9.9999999999999995E-7</v>
      </c>
    </row>
    <row r="35" spans="3:30" x14ac:dyDescent="0.2">
      <c r="C35" s="4"/>
      <c r="D35" s="9">
        <v>1</v>
      </c>
      <c r="E35" s="9"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9">
        <v>1</v>
      </c>
      <c r="G35" s="9">
        <v>2</v>
      </c>
      <c r="H35" s="9">
        <v>3</v>
      </c>
      <c r="I35" s="9">
        <v>4</v>
      </c>
      <c r="J35" s="9">
        <v>5</v>
      </c>
      <c r="K35" s="9">
        <v>6</v>
      </c>
      <c r="L35" s="10">
        <v>7</v>
      </c>
      <c r="M35" t="e">
        <f>IF(Dokumentationshilfe!$T1000="",NA(),IF(Dokumentationshilfe!$T1000&lt;Dokumentationshilfe!$V$1111,0.9,IF(Dokumentationshilfe!$T1000&lt;=Dokumentationshilfe!$X$1111,1+(Dokumentationshilfe!$T1000-Dokumentationshilfe!$V$1111)/ABS(Dokumentationshilfe!$X$1111-Dokumentationshilfe!$V$1111),IF(Dokumentationshilfe!$T1000&lt;=Dokumentationshilfe!$Z$1111,2+(Dokumentationshilfe!$T1000-Dokumentationshilfe!$X$1111)/ABS(Dokumentationshilfe!$Z$1111-Dokumentationshilfe!$X$1111),IF(Dokumentationshilfe!$T1000&lt;=Dokumentationshilfe!$AB$1111,3+(Dokumentationshilfe!$T1000-Dokumentationshilfe!$Z$1111)/ABS(Dokumentationshilfe!$AB$1111-Dokumentationshilfe!$Z$1111),IF(Dokumentationshilfe!$T1000&lt;=Dokumentationshilfe!$AD$1111,4+(Dokumentationshilfe!$T1000-Dokumentationshilfe!$AB$1111)/ABS(Dokumentationshilfe!$AD$1111-Dokumentationshilfe!$AB$1111),IF(Dokumentationshilfe!$T1000&lt;=Dokumentationshilfe!$AF$1111,5+(Dokumentationshilfe!$T1000-Dokumentationshilfe!$AD$1111)/ABS(Dokumentationshilfe!$AF$1111-Dokumentationshilfe!$AD$1111),IF(Dokumentationshilfe!$T1000&lt;=Dokumentationshilfe!$AH$1111,6+(Dokumentationshilfe!$T1000-Dokumentationshilfe!$AF$1111)/ABS(Dokumentationshilfe!$AH$1111-Dokumentationshilfe!$AF$1111),7.1))))))))</f>
        <v>#N/A</v>
      </c>
      <c r="Q35" s="304"/>
      <c r="R35" s="304"/>
      <c r="S35" s="304"/>
      <c r="T35" s="304"/>
      <c r="U35" s="304"/>
      <c r="V35" s="70"/>
      <c r="W35" s="70"/>
      <c r="AB35" t="s">
        <v>45</v>
      </c>
      <c r="AC35" t="s">
        <v>61</v>
      </c>
      <c r="AD35">
        <v>1E-3</v>
      </c>
    </row>
    <row r="36" spans="3:30" x14ac:dyDescent="0.2">
      <c r="C36" s="4"/>
      <c r="D36" s="9">
        <v>2</v>
      </c>
      <c r="E36" s="9"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9">
        <v>1</v>
      </c>
      <c r="G36" s="9">
        <v>2</v>
      </c>
      <c r="H36" s="9">
        <v>3</v>
      </c>
      <c r="I36" s="9">
        <v>4</v>
      </c>
      <c r="J36" s="9">
        <v>5</v>
      </c>
      <c r="K36" s="9">
        <v>6</v>
      </c>
      <c r="L36" s="10">
        <v>7</v>
      </c>
      <c r="AB36" t="s">
        <v>45</v>
      </c>
      <c r="AC36" t="s">
        <v>45</v>
      </c>
      <c r="AD36">
        <v>1</v>
      </c>
    </row>
    <row r="37" spans="3:30" x14ac:dyDescent="0.2">
      <c r="C37" s="4"/>
      <c r="D37" s="9">
        <v>3</v>
      </c>
      <c r="E37" s="9"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9">
        <v>1</v>
      </c>
      <c r="G37" s="9">
        <v>2</v>
      </c>
      <c r="H37" s="9">
        <v>3</v>
      </c>
      <c r="I37" s="9">
        <v>4</v>
      </c>
      <c r="J37" s="9">
        <v>5</v>
      </c>
      <c r="K37" s="9">
        <v>6</v>
      </c>
      <c r="L37" s="10">
        <v>7</v>
      </c>
      <c r="AB37" t="s">
        <v>45</v>
      </c>
      <c r="AC37" t="s">
        <v>226</v>
      </c>
      <c r="AD37">
        <v>1000</v>
      </c>
    </row>
    <row r="38" spans="3:30" x14ac:dyDescent="0.2">
      <c r="C38" s="4"/>
      <c r="D38" s="9">
        <v>4</v>
      </c>
      <c r="E38" s="9"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9">
        <v>1</v>
      </c>
      <c r="G38" s="9">
        <v>2</v>
      </c>
      <c r="H38" s="9">
        <v>3</v>
      </c>
      <c r="I38" s="9">
        <v>4</v>
      </c>
      <c r="J38" s="9">
        <v>5</v>
      </c>
      <c r="K38" s="9">
        <v>6</v>
      </c>
      <c r="L38" s="10">
        <v>7</v>
      </c>
      <c r="Q38" s="52" t="s">
        <v>236</v>
      </c>
      <c r="AB38" t="s">
        <v>45</v>
      </c>
      <c r="AC38" t="s">
        <v>159</v>
      </c>
      <c r="AD38">
        <v>1000000</v>
      </c>
    </row>
    <row r="39" spans="3:30" x14ac:dyDescent="0.2">
      <c r="C39" s="4"/>
      <c r="D39" s="9">
        <v>5</v>
      </c>
      <c r="E39" s="9"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9">
        <v>1</v>
      </c>
      <c r="G39" s="9">
        <v>2</v>
      </c>
      <c r="H39" s="9">
        <v>3</v>
      </c>
      <c r="I39" s="9">
        <v>4</v>
      </c>
      <c r="J39" s="9">
        <v>5</v>
      </c>
      <c r="K39" s="9">
        <v>6</v>
      </c>
      <c r="L39" s="10">
        <v>7</v>
      </c>
      <c r="Q39" s="52" t="s">
        <v>237</v>
      </c>
      <c r="AB39" t="s">
        <v>45</v>
      </c>
      <c r="AC39" t="s">
        <v>229</v>
      </c>
      <c r="AD39">
        <v>1000000000</v>
      </c>
    </row>
    <row r="40" spans="3:30" x14ac:dyDescent="0.2">
      <c r="C40" s="4"/>
      <c r="D40" s="9">
        <v>6</v>
      </c>
      <c r="E40" s="9"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9">
        <v>1</v>
      </c>
      <c r="G40" s="9">
        <v>2</v>
      </c>
      <c r="H40" s="9">
        <v>3</v>
      </c>
      <c r="I40" s="9">
        <v>4</v>
      </c>
      <c r="J40" s="9">
        <v>5</v>
      </c>
      <c r="K40" s="9">
        <v>6</v>
      </c>
      <c r="L40" s="10">
        <v>7</v>
      </c>
      <c r="N40" t="s">
        <v>22</v>
      </c>
      <c r="Q40" s="52" t="s">
        <v>238</v>
      </c>
      <c r="AB40" t="s">
        <v>45</v>
      </c>
      <c r="AC40" t="s">
        <v>231</v>
      </c>
      <c r="AD40">
        <v>9.9999999999999995E-7</v>
      </c>
    </row>
    <row r="41" spans="3:30" x14ac:dyDescent="0.2">
      <c r="C41" s="4"/>
      <c r="D41" s="9">
        <v>7</v>
      </c>
      <c r="E41" s="9"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9">
        <v>1</v>
      </c>
      <c r="G41" s="9">
        <v>2</v>
      </c>
      <c r="H41" s="9">
        <v>3</v>
      </c>
      <c r="I41" s="9">
        <v>4</v>
      </c>
      <c r="J41" s="9">
        <v>5</v>
      </c>
      <c r="K41" s="9">
        <v>6</v>
      </c>
      <c r="L41" s="10">
        <v>7</v>
      </c>
      <c r="N41" t="s">
        <v>205</v>
      </c>
      <c r="Q41" s="52" t="s">
        <v>239</v>
      </c>
      <c r="AB41" t="s">
        <v>45</v>
      </c>
      <c r="AC41" t="s">
        <v>233</v>
      </c>
      <c r="AD41">
        <v>1E-3</v>
      </c>
    </row>
    <row r="42" spans="3:30" x14ac:dyDescent="0.2">
      <c r="C42" s="4"/>
      <c r="D42" s="9">
        <v>8</v>
      </c>
      <c r="E42" s="9"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9">
        <v>1</v>
      </c>
      <c r="G42" s="9">
        <v>2</v>
      </c>
      <c r="H42" s="9">
        <v>3</v>
      </c>
      <c r="I42" s="9">
        <v>4</v>
      </c>
      <c r="J42" s="9">
        <v>5</v>
      </c>
      <c r="K42" s="9">
        <v>6</v>
      </c>
      <c r="L42" s="10">
        <v>7</v>
      </c>
      <c r="N42" t="s">
        <v>205</v>
      </c>
      <c r="AB42" t="s">
        <v>45</v>
      </c>
      <c r="AC42" t="s">
        <v>234</v>
      </c>
      <c r="AD42">
        <v>1</v>
      </c>
    </row>
    <row r="43" spans="3:30" x14ac:dyDescent="0.2">
      <c r="C43" s="4"/>
      <c r="D43" s="9">
        <v>9</v>
      </c>
      <c r="E43" s="9"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9">
        <v>1</v>
      </c>
      <c r="G43" s="9">
        <v>2</v>
      </c>
      <c r="H43" s="9">
        <v>3</v>
      </c>
      <c r="I43" s="9">
        <v>4</v>
      </c>
      <c r="J43" s="9">
        <v>5</v>
      </c>
      <c r="K43" s="9">
        <v>6</v>
      </c>
      <c r="L43" s="10">
        <v>7</v>
      </c>
      <c r="Q43" s="52" t="s">
        <v>240</v>
      </c>
      <c r="AB43" t="s">
        <v>45</v>
      </c>
      <c r="AC43" t="s">
        <v>96</v>
      </c>
      <c r="AD43">
        <v>1000</v>
      </c>
    </row>
    <row r="44" spans="3:30" x14ac:dyDescent="0.2">
      <c r="C44" s="4"/>
      <c r="D44" s="9">
        <v>10</v>
      </c>
      <c r="E44" s="9"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9">
        <v>1</v>
      </c>
      <c r="G44" s="9">
        <v>2</v>
      </c>
      <c r="H44" s="9">
        <v>3</v>
      </c>
      <c r="I44" s="9">
        <v>4</v>
      </c>
      <c r="J44" s="9">
        <v>5</v>
      </c>
      <c r="K44" s="9">
        <v>6</v>
      </c>
      <c r="L44" s="10">
        <v>7</v>
      </c>
      <c r="Q44" s="52" t="s">
        <v>241</v>
      </c>
      <c r="AB44" t="s">
        <v>45</v>
      </c>
      <c r="AC44" t="s">
        <v>235</v>
      </c>
      <c r="AD44">
        <v>1000000</v>
      </c>
    </row>
    <row r="45" spans="3:30" x14ac:dyDescent="0.2">
      <c r="C45" s="4"/>
      <c r="D45" s="9">
        <v>11</v>
      </c>
      <c r="E45" s="9"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9">
        <v>1</v>
      </c>
      <c r="G45" s="9">
        <v>2</v>
      </c>
      <c r="H45" s="9">
        <v>3</v>
      </c>
      <c r="I45" s="9">
        <v>4</v>
      </c>
      <c r="J45" s="9">
        <v>5</v>
      </c>
      <c r="K45" s="9">
        <v>6</v>
      </c>
      <c r="L45" s="10">
        <v>7</v>
      </c>
    </row>
    <row r="46" spans="3:30" x14ac:dyDescent="0.2">
      <c r="C46" s="4"/>
      <c r="D46" s="9">
        <v>12</v>
      </c>
      <c r="E46" s="9"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9">
        <v>1</v>
      </c>
      <c r="G46" s="9">
        <v>2</v>
      </c>
      <c r="H46" s="9">
        <v>3</v>
      </c>
      <c r="I46" s="9">
        <v>4</v>
      </c>
      <c r="J46" s="9">
        <v>5</v>
      </c>
      <c r="K46" s="9">
        <v>6</v>
      </c>
      <c r="L46" s="10">
        <v>7</v>
      </c>
      <c r="AB46" t="s">
        <v>226</v>
      </c>
      <c r="AC46" t="s">
        <v>225</v>
      </c>
      <c r="AD46">
        <v>1.0000000000000001E-9</v>
      </c>
    </row>
    <row r="47" spans="3:30" x14ac:dyDescent="0.2">
      <c r="C47" s="4"/>
      <c r="D47" s="9">
        <v>13</v>
      </c>
      <c r="E47" s="9"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9">
        <v>1</v>
      </c>
      <c r="G47" s="9">
        <v>2</v>
      </c>
      <c r="H47" s="9">
        <v>3</v>
      </c>
      <c r="I47" s="9">
        <v>4</v>
      </c>
      <c r="J47" s="9">
        <v>5</v>
      </c>
      <c r="K47" s="9">
        <v>6</v>
      </c>
      <c r="L47" s="10">
        <v>7</v>
      </c>
      <c r="AB47" t="s">
        <v>226</v>
      </c>
      <c r="AC47" t="s">
        <v>61</v>
      </c>
      <c r="AD47">
        <v>9.9999999999999995E-7</v>
      </c>
    </row>
    <row r="48" spans="3:30" x14ac:dyDescent="0.2">
      <c r="C48" s="4"/>
      <c r="D48" s="9">
        <v>14</v>
      </c>
      <c r="E48" s="9"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9">
        <v>1</v>
      </c>
      <c r="G48" s="9">
        <v>2</v>
      </c>
      <c r="H48" s="9">
        <v>3</v>
      </c>
      <c r="I48" s="9">
        <v>4</v>
      </c>
      <c r="J48" s="9">
        <v>5</v>
      </c>
      <c r="K48" s="9">
        <v>6</v>
      </c>
      <c r="L48" s="10">
        <v>7</v>
      </c>
      <c r="AB48" t="s">
        <v>226</v>
      </c>
      <c r="AC48" t="s">
        <v>45</v>
      </c>
      <c r="AD48">
        <v>1E-3</v>
      </c>
    </row>
    <row r="49" spans="3:30" x14ac:dyDescent="0.2">
      <c r="C49" s="4"/>
      <c r="D49" s="9">
        <v>15</v>
      </c>
      <c r="E49" s="9"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9">
        <v>1</v>
      </c>
      <c r="G49" s="9">
        <v>2</v>
      </c>
      <c r="H49" s="9">
        <v>3</v>
      </c>
      <c r="I49" s="9">
        <v>4</v>
      </c>
      <c r="J49" s="9">
        <v>5</v>
      </c>
      <c r="K49" s="9">
        <v>6</v>
      </c>
      <c r="L49" s="10">
        <v>7</v>
      </c>
      <c r="AB49" t="s">
        <v>226</v>
      </c>
      <c r="AC49" t="s">
        <v>226</v>
      </c>
      <c r="AD49">
        <v>1</v>
      </c>
    </row>
    <row r="50" spans="3:30" x14ac:dyDescent="0.2">
      <c r="C50" s="4"/>
      <c r="D50" s="9">
        <v>16</v>
      </c>
      <c r="E50" s="9"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9">
        <v>1</v>
      </c>
      <c r="G50" s="9">
        <v>2</v>
      </c>
      <c r="H50" s="9">
        <v>3</v>
      </c>
      <c r="I50" s="9">
        <v>4</v>
      </c>
      <c r="J50" s="9">
        <v>5</v>
      </c>
      <c r="K50" s="9">
        <v>6</v>
      </c>
      <c r="L50" s="10">
        <v>7</v>
      </c>
      <c r="AB50" t="s">
        <v>226</v>
      </c>
      <c r="AC50" t="s">
        <v>159</v>
      </c>
      <c r="AD50">
        <v>1000</v>
      </c>
    </row>
    <row r="51" spans="3:30" x14ac:dyDescent="0.2">
      <c r="C51" s="4"/>
      <c r="D51" s="9">
        <v>17</v>
      </c>
      <c r="E51" s="9"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9">
        <v>1</v>
      </c>
      <c r="G51" s="9">
        <v>2</v>
      </c>
      <c r="H51" s="9">
        <v>3</v>
      </c>
      <c r="I51" s="9">
        <v>4</v>
      </c>
      <c r="J51" s="9">
        <v>5</v>
      </c>
      <c r="K51" s="9">
        <v>6</v>
      </c>
      <c r="L51" s="10">
        <v>7</v>
      </c>
      <c r="AB51" t="s">
        <v>226</v>
      </c>
      <c r="AC51" t="s">
        <v>229</v>
      </c>
      <c r="AD51">
        <v>1000000</v>
      </c>
    </row>
    <row r="52" spans="3:30" x14ac:dyDescent="0.2">
      <c r="C52" s="4"/>
      <c r="D52" s="9">
        <v>18</v>
      </c>
      <c r="E52" s="9"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9">
        <v>1</v>
      </c>
      <c r="G52" s="9">
        <v>2</v>
      </c>
      <c r="H52" s="9">
        <v>3</v>
      </c>
      <c r="I52" s="9">
        <v>4</v>
      </c>
      <c r="J52" s="9">
        <v>5</v>
      </c>
      <c r="K52" s="9">
        <v>6</v>
      </c>
      <c r="L52" s="10">
        <v>7</v>
      </c>
      <c r="AB52" t="s">
        <v>226</v>
      </c>
      <c r="AC52" t="s">
        <v>231</v>
      </c>
      <c r="AD52">
        <v>1.0000000000000001E-9</v>
      </c>
    </row>
    <row r="53" spans="3:30" x14ac:dyDescent="0.2">
      <c r="C53" s="4"/>
      <c r="D53" s="9">
        <v>19</v>
      </c>
      <c r="E53" s="9"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9">
        <v>1</v>
      </c>
      <c r="G53" s="9">
        <v>2</v>
      </c>
      <c r="H53" s="9">
        <v>3</v>
      </c>
      <c r="I53" s="9">
        <v>4</v>
      </c>
      <c r="J53" s="9">
        <v>5</v>
      </c>
      <c r="K53" s="9">
        <v>6</v>
      </c>
      <c r="L53" s="10">
        <v>7</v>
      </c>
      <c r="AB53" t="s">
        <v>226</v>
      </c>
      <c r="AC53" t="s">
        <v>233</v>
      </c>
      <c r="AD53">
        <v>9.9999999999999995E-7</v>
      </c>
    </row>
    <row r="54" spans="3:30" x14ac:dyDescent="0.2">
      <c r="C54" s="4"/>
      <c r="D54" s="9">
        <v>20</v>
      </c>
      <c r="E54" s="9"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9">
        <v>1</v>
      </c>
      <c r="G54" s="9">
        <v>2</v>
      </c>
      <c r="H54" s="9">
        <v>3</v>
      </c>
      <c r="I54" s="9">
        <v>4</v>
      </c>
      <c r="J54" s="9">
        <v>5</v>
      </c>
      <c r="K54" s="9">
        <v>6</v>
      </c>
      <c r="L54" s="10">
        <v>7</v>
      </c>
      <c r="AB54" t="s">
        <v>226</v>
      </c>
      <c r="AC54" t="s">
        <v>234</v>
      </c>
      <c r="AD54">
        <v>1E-3</v>
      </c>
    </row>
    <row r="55" spans="3:30" x14ac:dyDescent="0.2">
      <c r="C55" s="4"/>
      <c r="D55" s="9">
        <v>21</v>
      </c>
      <c r="E55" s="9"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9">
        <v>1</v>
      </c>
      <c r="G55" s="9">
        <v>2</v>
      </c>
      <c r="H55" s="9">
        <v>3</v>
      </c>
      <c r="I55" s="9">
        <v>4</v>
      </c>
      <c r="J55" s="9">
        <v>5</v>
      </c>
      <c r="K55" s="9">
        <v>6</v>
      </c>
      <c r="L55" s="10">
        <v>7</v>
      </c>
      <c r="AB55" t="s">
        <v>226</v>
      </c>
      <c r="AC55" t="s">
        <v>96</v>
      </c>
      <c r="AD55">
        <v>1</v>
      </c>
    </row>
    <row r="56" spans="3:30" x14ac:dyDescent="0.2">
      <c r="C56" s="4"/>
      <c r="D56" s="9">
        <v>22</v>
      </c>
      <c r="E56" s="9"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9">
        <v>1</v>
      </c>
      <c r="G56" s="9">
        <v>2</v>
      </c>
      <c r="H56" s="9">
        <v>3</v>
      </c>
      <c r="I56" s="9">
        <v>4</v>
      </c>
      <c r="J56" s="9">
        <v>5</v>
      </c>
      <c r="K56" s="9">
        <v>6</v>
      </c>
      <c r="L56" s="10">
        <v>7</v>
      </c>
      <c r="AB56" t="s">
        <v>226</v>
      </c>
      <c r="AC56" t="s">
        <v>235</v>
      </c>
      <c r="AD56">
        <v>1000</v>
      </c>
    </row>
    <row r="57" spans="3:30" x14ac:dyDescent="0.2">
      <c r="C57" s="4"/>
      <c r="D57" s="9">
        <v>23</v>
      </c>
      <c r="E57" s="9"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9">
        <v>1</v>
      </c>
      <c r="G57" s="9">
        <v>2</v>
      </c>
      <c r="H57" s="9">
        <v>3</v>
      </c>
      <c r="I57" s="9">
        <v>4</v>
      </c>
      <c r="J57" s="9">
        <v>5</v>
      </c>
      <c r="K57" s="9">
        <v>6</v>
      </c>
      <c r="L57" s="10">
        <v>7</v>
      </c>
    </row>
    <row r="58" spans="3:30" x14ac:dyDescent="0.2">
      <c r="C58" s="4"/>
      <c r="D58" s="9">
        <v>24</v>
      </c>
      <c r="E58" s="9"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9">
        <v>1</v>
      </c>
      <c r="G58" s="9">
        <v>2</v>
      </c>
      <c r="H58" s="9">
        <v>3</v>
      </c>
      <c r="I58" s="9">
        <v>4</v>
      </c>
      <c r="J58" s="9">
        <v>5</v>
      </c>
      <c r="K58" s="9">
        <v>6</v>
      </c>
      <c r="L58" s="10">
        <v>7</v>
      </c>
      <c r="AB58" t="s">
        <v>159</v>
      </c>
      <c r="AC58" t="s">
        <v>225</v>
      </c>
      <c r="AD58">
        <v>9.9999999999999998E-13</v>
      </c>
    </row>
    <row r="59" spans="3:30" ht="13.5" thickBot="1" x14ac:dyDescent="0.25">
      <c r="C59" s="11"/>
      <c r="D59" s="12">
        <v>25</v>
      </c>
      <c r="E59" s="9"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2">
        <v>1</v>
      </c>
      <c r="G59" s="12">
        <v>2</v>
      </c>
      <c r="H59" s="12">
        <v>3</v>
      </c>
      <c r="I59" s="12">
        <v>4</v>
      </c>
      <c r="J59" s="12">
        <v>5</v>
      </c>
      <c r="K59" s="12">
        <v>6</v>
      </c>
      <c r="L59" s="13">
        <v>7</v>
      </c>
      <c r="AB59" t="s">
        <v>159</v>
      </c>
      <c r="AC59" t="s">
        <v>61</v>
      </c>
      <c r="AD59">
        <v>1.0000000000000001E-9</v>
      </c>
    </row>
    <row r="60" spans="3:30" ht="13.5" thickBot="1" x14ac:dyDescent="0.25">
      <c r="AB60" t="s">
        <v>159</v>
      </c>
      <c r="AC60" t="s">
        <v>45</v>
      </c>
      <c r="AD60">
        <v>9.9999999999999995E-7</v>
      </c>
    </row>
    <row r="61" spans="3:30" x14ac:dyDescent="0.2">
      <c r="D61" s="2" t="s">
        <v>11</v>
      </c>
      <c r="E61" s="2" t="s">
        <v>20</v>
      </c>
      <c r="F61" s="14" t="s">
        <v>12</v>
      </c>
      <c r="G61" s="14" t="s">
        <v>13</v>
      </c>
      <c r="H61" s="14" t="s">
        <v>14</v>
      </c>
      <c r="I61" s="14" t="s">
        <v>15</v>
      </c>
      <c r="J61" s="14" t="s">
        <v>16</v>
      </c>
      <c r="K61" s="14" t="s">
        <v>17</v>
      </c>
      <c r="L61" s="15" t="s">
        <v>18</v>
      </c>
      <c r="AB61" t="s">
        <v>159</v>
      </c>
      <c r="AC61" t="s">
        <v>226</v>
      </c>
      <c r="AD61">
        <v>1E-3</v>
      </c>
    </row>
    <row r="62" spans="3:30" x14ac:dyDescent="0.2">
      <c r="D62" s="5"/>
      <c r="E62" s="5"/>
      <c r="F62" s="5"/>
      <c r="G62" s="5"/>
      <c r="H62" s="5"/>
      <c r="I62" s="5"/>
      <c r="J62" s="5"/>
      <c r="K62" s="5"/>
      <c r="L62" s="8"/>
      <c r="AB62" t="s">
        <v>159</v>
      </c>
      <c r="AC62" t="s">
        <v>159</v>
      </c>
      <c r="AD62">
        <v>1</v>
      </c>
    </row>
    <row r="63" spans="3:30" x14ac:dyDescent="0.2">
      <c r="D63" s="9">
        <v>1</v>
      </c>
      <c r="E63" s="9"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9">
        <v>1</v>
      </c>
      <c r="G63" s="9">
        <v>2</v>
      </c>
      <c r="H63" s="9">
        <v>3</v>
      </c>
      <c r="I63" s="9">
        <v>4</v>
      </c>
      <c r="J63" s="9">
        <v>5</v>
      </c>
      <c r="K63" s="9">
        <v>6</v>
      </c>
      <c r="L63" s="10">
        <v>7</v>
      </c>
      <c r="M63" t="e">
        <f>IF(Dokumentationshilfe!$AL1000="",NA(),IF(Dokumentationshilfe!$AL1000&lt;Dokumentationshilfe!$AN$1111,0.9,IF(Dokumentationshilfe!$AL1000&lt;=Dokumentationshilfe!$AP$1111,1+(Dokumentationshilfe!$AL1000-Dokumentationshilfe!$AN$1111)/ABS(Dokumentationshilfe!$AP$1111-Dokumentationshilfe!$AN$1111),IF(Dokumentationshilfe!$AL1000&lt;=Dokumentationshilfe!$AR$1111,2+(Dokumentationshilfe!$AL1000-Dokumentationshilfe!$AP$1111)/ABS(Dokumentationshilfe!$AR$1111-Dokumentationshilfe!$AP$1111),IF(Dokumentationshilfe!$AL1000&lt;=Dokumentationshilfe!$AT$1111,3+(Dokumentationshilfe!$AL1000-Dokumentationshilfe!$AR$1111)/ABS(Dokumentationshilfe!$AT$1111-Dokumentationshilfe!$AR$1111),IF(Dokumentationshilfe!$AL1000&lt;=Dokumentationshilfe!$AV$1111,4+(Dokumentationshilfe!$AL1000-Dokumentationshilfe!$AT$1111)/ABS(Dokumentationshilfe!$AV$1111-Dokumentationshilfe!$AT$1111),IF(Dokumentationshilfe!$AL1000&lt;=Dokumentationshilfe!$AX$1111,5+(Dokumentationshilfe!$AL1000-Dokumentationshilfe!$AV$1111)/ABS(Dokumentationshilfe!$AX$1111-Dokumentationshilfe!$AV$1111),IF(Dokumentationshilfe!$AL1000&lt;=Dokumentationshilfe!$AZ$1111,6+(Dokumentationshilfe!$AL1000-Dokumentationshilfe!$AX$1111)/ABS(Dokumentationshilfe!$AZ$1111-Dokumentationshilfe!$AX$1111),7.1))))))))</f>
        <v>#N/A</v>
      </c>
      <c r="AB63" t="s">
        <v>159</v>
      </c>
      <c r="AC63" t="s">
        <v>229</v>
      </c>
      <c r="AD63">
        <v>1000</v>
      </c>
    </row>
    <row r="64" spans="3:30" x14ac:dyDescent="0.2">
      <c r="D64" s="9">
        <v>2</v>
      </c>
      <c r="E64" s="9"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9">
        <v>1</v>
      </c>
      <c r="G64" s="9">
        <v>2</v>
      </c>
      <c r="H64" s="9">
        <v>3</v>
      </c>
      <c r="I64" s="9">
        <v>4</v>
      </c>
      <c r="J64" s="9">
        <v>5</v>
      </c>
      <c r="K64" s="9">
        <v>6</v>
      </c>
      <c r="L64" s="10">
        <v>7</v>
      </c>
      <c r="AB64" t="s">
        <v>159</v>
      </c>
      <c r="AC64" t="s">
        <v>231</v>
      </c>
      <c r="AD64">
        <v>9.9999999999999998E-13</v>
      </c>
    </row>
    <row r="65" spans="4:30" x14ac:dyDescent="0.2">
      <c r="D65" s="9">
        <v>3</v>
      </c>
      <c r="E65" s="9"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9">
        <v>1</v>
      </c>
      <c r="G65" s="9">
        <v>2</v>
      </c>
      <c r="H65" s="9">
        <v>3</v>
      </c>
      <c r="I65" s="9">
        <v>4</v>
      </c>
      <c r="J65" s="9">
        <v>5</v>
      </c>
      <c r="K65" s="9">
        <v>6</v>
      </c>
      <c r="L65" s="10">
        <v>7</v>
      </c>
      <c r="AB65" t="s">
        <v>159</v>
      </c>
      <c r="AC65" t="s">
        <v>233</v>
      </c>
      <c r="AD65">
        <v>1.0000000000000001E-9</v>
      </c>
    </row>
    <row r="66" spans="4:30" x14ac:dyDescent="0.2">
      <c r="D66" s="9">
        <v>4</v>
      </c>
      <c r="E66" s="9"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9">
        <v>1</v>
      </c>
      <c r="G66" s="9">
        <v>2</v>
      </c>
      <c r="H66" s="9">
        <v>3</v>
      </c>
      <c r="I66" s="9">
        <v>4</v>
      </c>
      <c r="J66" s="9">
        <v>5</v>
      </c>
      <c r="K66" s="9">
        <v>6</v>
      </c>
      <c r="L66" s="10">
        <v>7</v>
      </c>
      <c r="AB66" t="s">
        <v>159</v>
      </c>
      <c r="AC66" t="s">
        <v>234</v>
      </c>
      <c r="AD66">
        <v>9.9999999999999995E-7</v>
      </c>
    </row>
    <row r="67" spans="4:30" x14ac:dyDescent="0.2">
      <c r="D67" s="9">
        <v>5</v>
      </c>
      <c r="E67" s="9"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9">
        <v>1</v>
      </c>
      <c r="G67" s="9">
        <v>2</v>
      </c>
      <c r="H67" s="9">
        <v>3</v>
      </c>
      <c r="I67" s="9">
        <v>4</v>
      </c>
      <c r="J67" s="9">
        <v>5</v>
      </c>
      <c r="K67" s="9">
        <v>6</v>
      </c>
      <c r="L67" s="10">
        <v>7</v>
      </c>
      <c r="AB67" t="s">
        <v>159</v>
      </c>
      <c r="AC67" t="s">
        <v>96</v>
      </c>
      <c r="AD67">
        <v>1E-3</v>
      </c>
    </row>
    <row r="68" spans="4:30" x14ac:dyDescent="0.2">
      <c r="D68" s="9">
        <v>6</v>
      </c>
      <c r="E68" s="9"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9">
        <v>1</v>
      </c>
      <c r="G68" s="9">
        <v>2</v>
      </c>
      <c r="H68" s="9">
        <v>3</v>
      </c>
      <c r="I68" s="9">
        <v>4</v>
      </c>
      <c r="J68" s="9">
        <v>5</v>
      </c>
      <c r="K68" s="9">
        <v>6</v>
      </c>
      <c r="L68" s="10">
        <v>7</v>
      </c>
      <c r="AB68" t="s">
        <v>159</v>
      </c>
      <c r="AC68" t="s">
        <v>235</v>
      </c>
      <c r="AD68">
        <v>1</v>
      </c>
    </row>
    <row r="69" spans="4:30" x14ac:dyDescent="0.2">
      <c r="D69" s="9">
        <v>7</v>
      </c>
      <c r="E69" s="9"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9">
        <v>1</v>
      </c>
      <c r="G69" s="9">
        <v>2</v>
      </c>
      <c r="H69" s="9">
        <v>3</v>
      </c>
      <c r="I69" s="9">
        <v>4</v>
      </c>
      <c r="J69" s="9">
        <v>5</v>
      </c>
      <c r="K69" s="9">
        <v>6</v>
      </c>
      <c r="L69" s="10">
        <v>7</v>
      </c>
    </row>
    <row r="70" spans="4:30" x14ac:dyDescent="0.2">
      <c r="D70" s="9">
        <v>8</v>
      </c>
      <c r="E70" s="9"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9">
        <v>1</v>
      </c>
      <c r="G70" s="9">
        <v>2</v>
      </c>
      <c r="H70" s="9">
        <v>3</v>
      </c>
      <c r="I70" s="9">
        <v>4</v>
      </c>
      <c r="J70" s="9">
        <v>5</v>
      </c>
      <c r="K70" s="9">
        <v>6</v>
      </c>
      <c r="L70" s="10">
        <v>7</v>
      </c>
      <c r="AB70" t="s">
        <v>229</v>
      </c>
      <c r="AC70" t="s">
        <v>225</v>
      </c>
      <c r="AD70">
        <v>1.0000000000000001E-15</v>
      </c>
    </row>
    <row r="71" spans="4:30" x14ac:dyDescent="0.2">
      <c r="D71" s="9">
        <v>9</v>
      </c>
      <c r="E71" s="9"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9">
        <v>1</v>
      </c>
      <c r="G71" s="9">
        <v>2</v>
      </c>
      <c r="H71" s="9">
        <v>3</v>
      </c>
      <c r="I71" s="9">
        <v>4</v>
      </c>
      <c r="J71" s="9">
        <v>5</v>
      </c>
      <c r="K71" s="9">
        <v>6</v>
      </c>
      <c r="L71" s="10">
        <v>7</v>
      </c>
      <c r="AB71" t="s">
        <v>229</v>
      </c>
      <c r="AC71" t="s">
        <v>61</v>
      </c>
      <c r="AD71">
        <v>9.9999999999999998E-13</v>
      </c>
    </row>
    <row r="72" spans="4:30" x14ac:dyDescent="0.2">
      <c r="D72" s="9">
        <v>10</v>
      </c>
      <c r="E72" s="9"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9">
        <v>1</v>
      </c>
      <c r="G72" s="9">
        <v>2</v>
      </c>
      <c r="H72" s="9">
        <v>3</v>
      </c>
      <c r="I72" s="9">
        <v>4</v>
      </c>
      <c r="J72" s="9">
        <v>5</v>
      </c>
      <c r="K72" s="9">
        <v>6</v>
      </c>
      <c r="L72" s="10">
        <v>7</v>
      </c>
      <c r="AB72" t="s">
        <v>229</v>
      </c>
      <c r="AC72" t="s">
        <v>45</v>
      </c>
      <c r="AD72">
        <v>1.0000000000000001E-9</v>
      </c>
    </row>
    <row r="73" spans="4:30" x14ac:dyDescent="0.2">
      <c r="D73" s="9">
        <v>11</v>
      </c>
      <c r="E73" s="9"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9">
        <v>1</v>
      </c>
      <c r="G73" s="9">
        <v>2</v>
      </c>
      <c r="H73" s="9">
        <v>3</v>
      </c>
      <c r="I73" s="9">
        <v>4</v>
      </c>
      <c r="J73" s="9">
        <v>5</v>
      </c>
      <c r="K73" s="9">
        <v>6</v>
      </c>
      <c r="L73" s="10">
        <v>7</v>
      </c>
      <c r="N73" t="s">
        <v>23</v>
      </c>
      <c r="AB73" t="s">
        <v>229</v>
      </c>
      <c r="AC73" t="s">
        <v>226</v>
      </c>
      <c r="AD73">
        <v>9.9999999999999995E-7</v>
      </c>
    </row>
    <row r="74" spans="4:30" x14ac:dyDescent="0.2">
      <c r="D74" s="9">
        <v>12</v>
      </c>
      <c r="E74" s="9"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9">
        <v>1</v>
      </c>
      <c r="G74" s="9">
        <v>2</v>
      </c>
      <c r="H74" s="9">
        <v>3</v>
      </c>
      <c r="I74" s="9">
        <v>4</v>
      </c>
      <c r="J74" s="9">
        <v>5</v>
      </c>
      <c r="K74" s="9">
        <v>6</v>
      </c>
      <c r="L74" s="10">
        <v>7</v>
      </c>
      <c r="N74" t="s">
        <v>204</v>
      </c>
      <c r="AB74" t="s">
        <v>229</v>
      </c>
      <c r="AC74" t="s">
        <v>159</v>
      </c>
      <c r="AD74">
        <v>1E-3</v>
      </c>
    </row>
    <row r="75" spans="4:30" x14ac:dyDescent="0.2">
      <c r="D75" s="9">
        <v>13</v>
      </c>
      <c r="E75" s="9"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9">
        <v>1</v>
      </c>
      <c r="G75" s="9">
        <v>2</v>
      </c>
      <c r="H75" s="9">
        <v>3</v>
      </c>
      <c r="I75" s="9">
        <v>4</v>
      </c>
      <c r="J75" s="9">
        <v>5</v>
      </c>
      <c r="K75" s="9">
        <v>6</v>
      </c>
      <c r="L75" s="10">
        <v>7</v>
      </c>
      <c r="N75" t="s">
        <v>204</v>
      </c>
      <c r="AB75" t="s">
        <v>229</v>
      </c>
      <c r="AC75" t="s">
        <v>229</v>
      </c>
      <c r="AD75">
        <v>1</v>
      </c>
    </row>
    <row r="76" spans="4:30" x14ac:dyDescent="0.2">
      <c r="D76" s="9">
        <v>14</v>
      </c>
      <c r="E76" s="9"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9">
        <v>1</v>
      </c>
      <c r="G76" s="9">
        <v>2</v>
      </c>
      <c r="H76" s="9">
        <v>3</v>
      </c>
      <c r="I76" s="9">
        <v>4</v>
      </c>
      <c r="J76" s="9">
        <v>5</v>
      </c>
      <c r="K76" s="9">
        <v>6</v>
      </c>
      <c r="L76" s="10">
        <v>7</v>
      </c>
      <c r="AB76" t="s">
        <v>229</v>
      </c>
      <c r="AC76" t="s">
        <v>231</v>
      </c>
      <c r="AD76">
        <v>1.0000000000000001E-15</v>
      </c>
    </row>
    <row r="77" spans="4:30" x14ac:dyDescent="0.2">
      <c r="D77" s="9">
        <v>15</v>
      </c>
      <c r="E77" s="9"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9">
        <v>1</v>
      </c>
      <c r="G77" s="9">
        <v>2</v>
      </c>
      <c r="H77" s="9">
        <v>3</v>
      </c>
      <c r="I77" s="9">
        <v>4</v>
      </c>
      <c r="J77" s="9">
        <v>5</v>
      </c>
      <c r="K77" s="9">
        <v>6</v>
      </c>
      <c r="L77" s="10">
        <v>7</v>
      </c>
      <c r="AB77" t="s">
        <v>229</v>
      </c>
      <c r="AC77" t="s">
        <v>233</v>
      </c>
      <c r="AD77">
        <v>9.9999999999999998E-13</v>
      </c>
    </row>
    <row r="78" spans="4:30" x14ac:dyDescent="0.2">
      <c r="D78" s="9">
        <v>16</v>
      </c>
      <c r="E78" s="9"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9">
        <v>1</v>
      </c>
      <c r="G78" s="9">
        <v>2</v>
      </c>
      <c r="H78" s="9">
        <v>3</v>
      </c>
      <c r="I78" s="9">
        <v>4</v>
      </c>
      <c r="J78" s="9">
        <v>5</v>
      </c>
      <c r="K78" s="9">
        <v>6</v>
      </c>
      <c r="L78" s="10">
        <v>7</v>
      </c>
      <c r="AB78" t="s">
        <v>229</v>
      </c>
      <c r="AC78" t="s">
        <v>234</v>
      </c>
      <c r="AD78">
        <v>1.0000000000000001E-9</v>
      </c>
    </row>
    <row r="79" spans="4:30" x14ac:dyDescent="0.2">
      <c r="D79" s="9">
        <v>17</v>
      </c>
      <c r="E79" s="9"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9">
        <v>1</v>
      </c>
      <c r="G79" s="9">
        <v>2</v>
      </c>
      <c r="H79" s="9">
        <v>3</v>
      </c>
      <c r="I79" s="9">
        <v>4</v>
      </c>
      <c r="J79" s="9">
        <v>5</v>
      </c>
      <c r="K79" s="9">
        <v>6</v>
      </c>
      <c r="L79" s="10">
        <v>7</v>
      </c>
      <c r="AB79" t="s">
        <v>229</v>
      </c>
      <c r="AC79" t="s">
        <v>96</v>
      </c>
      <c r="AD79">
        <v>9.9999999999999995E-7</v>
      </c>
    </row>
    <row r="80" spans="4:30" x14ac:dyDescent="0.2">
      <c r="D80" s="9">
        <v>18</v>
      </c>
      <c r="E80" s="9"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9">
        <v>1</v>
      </c>
      <c r="G80" s="9">
        <v>2</v>
      </c>
      <c r="H80" s="9">
        <v>3</v>
      </c>
      <c r="I80" s="9">
        <v>4</v>
      </c>
      <c r="J80" s="9">
        <v>5</v>
      </c>
      <c r="K80" s="9">
        <v>6</v>
      </c>
      <c r="L80" s="10">
        <v>7</v>
      </c>
      <c r="AB80" t="s">
        <v>229</v>
      </c>
      <c r="AC80" t="s">
        <v>235</v>
      </c>
      <c r="AD80">
        <v>1E-3</v>
      </c>
    </row>
    <row r="81" spans="4:30" x14ac:dyDescent="0.2">
      <c r="D81" s="9">
        <v>19</v>
      </c>
      <c r="E81" s="9"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9">
        <v>1</v>
      </c>
      <c r="G81" s="9">
        <v>2</v>
      </c>
      <c r="H81" s="9">
        <v>3</v>
      </c>
      <c r="I81" s="9">
        <v>4</v>
      </c>
      <c r="J81" s="9">
        <v>5</v>
      </c>
      <c r="K81" s="9">
        <v>6</v>
      </c>
      <c r="L81" s="10">
        <v>7</v>
      </c>
    </row>
    <row r="82" spans="4:30" x14ac:dyDescent="0.2">
      <c r="D82" s="9">
        <v>20</v>
      </c>
      <c r="E82" s="9"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9">
        <v>1</v>
      </c>
      <c r="G82" s="9">
        <v>2</v>
      </c>
      <c r="H82" s="9">
        <v>3</v>
      </c>
      <c r="I82" s="9">
        <v>4</v>
      </c>
      <c r="J82" s="9">
        <v>5</v>
      </c>
      <c r="K82" s="9">
        <v>6</v>
      </c>
      <c r="L82" s="10">
        <v>7</v>
      </c>
      <c r="AB82" t="s">
        <v>231</v>
      </c>
      <c r="AC82" t="s">
        <v>225</v>
      </c>
      <c r="AD82">
        <v>1</v>
      </c>
    </row>
    <row r="83" spans="4:30" x14ac:dyDescent="0.2">
      <c r="D83" s="9">
        <v>21</v>
      </c>
      <c r="E83" s="9"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9">
        <v>1</v>
      </c>
      <c r="G83" s="9">
        <v>2</v>
      </c>
      <c r="H83" s="9">
        <v>3</v>
      </c>
      <c r="I83" s="9">
        <v>4</v>
      </c>
      <c r="J83" s="9">
        <v>5</v>
      </c>
      <c r="K83" s="9">
        <v>6</v>
      </c>
      <c r="L83" s="10">
        <v>7</v>
      </c>
      <c r="AB83" t="s">
        <v>231</v>
      </c>
      <c r="AC83" t="s">
        <v>61</v>
      </c>
      <c r="AD83">
        <v>1000</v>
      </c>
    </row>
    <row r="84" spans="4:30" x14ac:dyDescent="0.2">
      <c r="D84" s="9">
        <v>22</v>
      </c>
      <c r="E84" s="9"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9">
        <v>1</v>
      </c>
      <c r="G84" s="9">
        <v>2</v>
      </c>
      <c r="H84" s="9">
        <v>3</v>
      </c>
      <c r="I84" s="9">
        <v>4</v>
      </c>
      <c r="J84" s="9">
        <v>5</v>
      </c>
      <c r="K84" s="9">
        <v>6</v>
      </c>
      <c r="L84" s="10">
        <v>7</v>
      </c>
      <c r="AB84" t="s">
        <v>231</v>
      </c>
      <c r="AC84" t="s">
        <v>45</v>
      </c>
      <c r="AD84">
        <v>1000000</v>
      </c>
    </row>
    <row r="85" spans="4:30" x14ac:dyDescent="0.2">
      <c r="D85" s="9">
        <v>23</v>
      </c>
      <c r="E85" s="9"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9">
        <v>1</v>
      </c>
      <c r="G85" s="9">
        <v>2</v>
      </c>
      <c r="H85" s="9">
        <v>3</v>
      </c>
      <c r="I85" s="9">
        <v>4</v>
      </c>
      <c r="J85" s="9">
        <v>5</v>
      </c>
      <c r="K85" s="9">
        <v>6</v>
      </c>
      <c r="L85" s="10">
        <v>7</v>
      </c>
      <c r="AB85" t="s">
        <v>231</v>
      </c>
      <c r="AC85" t="s">
        <v>226</v>
      </c>
      <c r="AD85">
        <v>1000000000</v>
      </c>
    </row>
    <row r="86" spans="4:30" x14ac:dyDescent="0.2">
      <c r="D86" s="9">
        <v>24</v>
      </c>
      <c r="E86" s="9"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9">
        <v>1</v>
      </c>
      <c r="G86" s="9">
        <v>2</v>
      </c>
      <c r="H86" s="9">
        <v>3</v>
      </c>
      <c r="I86" s="9">
        <v>4</v>
      </c>
      <c r="J86" s="9">
        <v>5</v>
      </c>
      <c r="K86" s="9">
        <v>6</v>
      </c>
      <c r="L86" s="10">
        <v>7</v>
      </c>
      <c r="AB86" t="s">
        <v>231</v>
      </c>
      <c r="AC86" t="s">
        <v>159</v>
      </c>
      <c r="AD86">
        <v>1000000000000</v>
      </c>
    </row>
    <row r="87" spans="4:30" ht="13.5" thickBot="1" x14ac:dyDescent="0.25">
      <c r="D87" s="12">
        <v>25</v>
      </c>
      <c r="E87" s="9"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2">
        <v>1</v>
      </c>
      <c r="G87" s="12">
        <v>2</v>
      </c>
      <c r="H87" s="12">
        <v>3</v>
      </c>
      <c r="I87" s="12">
        <v>4</v>
      </c>
      <c r="J87" s="12">
        <v>5</v>
      </c>
      <c r="K87" s="12">
        <v>6</v>
      </c>
      <c r="L87" s="13">
        <v>7</v>
      </c>
      <c r="AB87" t="s">
        <v>231</v>
      </c>
      <c r="AC87" t="s">
        <v>229</v>
      </c>
      <c r="AD87">
        <v>1000000000000000</v>
      </c>
    </row>
    <row r="88" spans="4:30" x14ac:dyDescent="0.2">
      <c r="D88" s="2"/>
      <c r="E88" s="2"/>
      <c r="F88" s="2"/>
      <c r="G88" s="2"/>
      <c r="H88" s="2"/>
      <c r="I88" s="2"/>
      <c r="J88" s="2"/>
      <c r="K88" s="2"/>
      <c r="L88" s="3"/>
      <c r="AB88" t="s">
        <v>231</v>
      </c>
      <c r="AC88" t="s">
        <v>231</v>
      </c>
      <c r="AD88">
        <v>1</v>
      </c>
    </row>
    <row r="89" spans="4:30" x14ac:dyDescent="0.2">
      <c r="D89" s="5" t="s">
        <v>11</v>
      </c>
      <c r="E89" s="5" t="s">
        <v>19</v>
      </c>
      <c r="F89" s="6" t="s">
        <v>12</v>
      </c>
      <c r="G89" s="6" t="s">
        <v>13</v>
      </c>
      <c r="H89" s="6" t="s">
        <v>14</v>
      </c>
      <c r="I89" s="6" t="s">
        <v>15</v>
      </c>
      <c r="J89" s="6" t="s">
        <v>16</v>
      </c>
      <c r="K89" s="6" t="s">
        <v>17</v>
      </c>
      <c r="L89" s="7" t="s">
        <v>18</v>
      </c>
      <c r="AB89" t="s">
        <v>231</v>
      </c>
      <c r="AC89" t="s">
        <v>233</v>
      </c>
      <c r="AD89">
        <v>1000</v>
      </c>
    </row>
    <row r="90" spans="4:30" x14ac:dyDescent="0.2">
      <c r="D90" s="5"/>
      <c r="E90" s="5"/>
      <c r="F90" s="5"/>
      <c r="G90" s="5"/>
      <c r="H90" s="5"/>
      <c r="I90" s="5"/>
      <c r="J90" s="5"/>
      <c r="K90" s="5"/>
      <c r="L90" s="8"/>
      <c r="AB90" t="s">
        <v>231</v>
      </c>
      <c r="AC90" t="s">
        <v>234</v>
      </c>
      <c r="AD90">
        <v>1000000</v>
      </c>
    </row>
    <row r="91" spans="4:30" x14ac:dyDescent="0.2">
      <c r="D91" s="9">
        <v>1</v>
      </c>
      <c r="E91" s="9"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9">
        <v>1</v>
      </c>
      <c r="G91" s="9">
        <v>2</v>
      </c>
      <c r="H91" s="9">
        <v>3</v>
      </c>
      <c r="I91" s="9">
        <v>4</v>
      </c>
      <c r="J91" s="9">
        <v>5</v>
      </c>
      <c r="K91" s="9">
        <v>6</v>
      </c>
      <c r="L91" s="10">
        <v>7</v>
      </c>
      <c r="AB91" t="s">
        <v>231</v>
      </c>
      <c r="AC91" t="s">
        <v>96</v>
      </c>
      <c r="AD91">
        <v>1000000000</v>
      </c>
    </row>
    <row r="92" spans="4:30" x14ac:dyDescent="0.2">
      <c r="D92" s="9">
        <v>2</v>
      </c>
      <c r="E92" s="9"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9">
        <v>1</v>
      </c>
      <c r="G92" s="9">
        <v>2</v>
      </c>
      <c r="H92" s="9">
        <v>3</v>
      </c>
      <c r="I92" s="9">
        <v>4</v>
      </c>
      <c r="J92" s="9">
        <v>5</v>
      </c>
      <c r="K92" s="9">
        <v>6</v>
      </c>
      <c r="L92" s="10">
        <v>7</v>
      </c>
      <c r="AB92" t="s">
        <v>231</v>
      </c>
      <c r="AC92" t="s">
        <v>235</v>
      </c>
      <c r="AD92">
        <v>1000000000000</v>
      </c>
    </row>
    <row r="93" spans="4:30" x14ac:dyDescent="0.2">
      <c r="D93" s="9">
        <v>3</v>
      </c>
      <c r="E93" s="9"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9">
        <v>1</v>
      </c>
      <c r="G93" s="9">
        <v>2</v>
      </c>
      <c r="H93" s="9">
        <v>3</v>
      </c>
      <c r="I93" s="9">
        <v>4</v>
      </c>
      <c r="J93" s="9">
        <v>5</v>
      </c>
      <c r="K93" s="9">
        <v>6</v>
      </c>
      <c r="L93" s="10">
        <v>7</v>
      </c>
    </row>
    <row r="94" spans="4:30" x14ac:dyDescent="0.2">
      <c r="D94" s="9">
        <v>4</v>
      </c>
      <c r="E94" s="9"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9">
        <v>1</v>
      </c>
      <c r="G94" s="9">
        <v>2</v>
      </c>
      <c r="H94" s="9">
        <v>3</v>
      </c>
      <c r="I94" s="9">
        <v>4</v>
      </c>
      <c r="J94" s="9">
        <v>5</v>
      </c>
      <c r="K94" s="9">
        <v>6</v>
      </c>
      <c r="L94" s="10">
        <v>7</v>
      </c>
      <c r="AB94" t="s">
        <v>233</v>
      </c>
      <c r="AC94" t="s">
        <v>225</v>
      </c>
      <c r="AD94">
        <v>1E-3</v>
      </c>
    </row>
    <row r="95" spans="4:30" x14ac:dyDescent="0.2">
      <c r="D95" s="9">
        <v>5</v>
      </c>
      <c r="E95" s="9"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9">
        <v>1</v>
      </c>
      <c r="G95" s="9">
        <v>2</v>
      </c>
      <c r="H95" s="9">
        <v>3</v>
      </c>
      <c r="I95" s="9">
        <v>4</v>
      </c>
      <c r="J95" s="9">
        <v>5</v>
      </c>
      <c r="K95" s="9">
        <v>6</v>
      </c>
      <c r="L95" s="10">
        <v>7</v>
      </c>
      <c r="AB95" t="s">
        <v>233</v>
      </c>
      <c r="AC95" t="s">
        <v>61</v>
      </c>
      <c r="AD95">
        <v>1</v>
      </c>
    </row>
    <row r="96" spans="4:30" x14ac:dyDescent="0.2">
      <c r="D96" s="9">
        <v>6</v>
      </c>
      <c r="E96" s="9"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9">
        <v>1</v>
      </c>
      <c r="G96" s="9">
        <v>2</v>
      </c>
      <c r="H96" s="9">
        <v>3</v>
      </c>
      <c r="I96" s="9">
        <v>4</v>
      </c>
      <c r="J96" s="9">
        <v>5</v>
      </c>
      <c r="K96" s="9">
        <v>6</v>
      </c>
      <c r="L96" s="10">
        <v>7</v>
      </c>
      <c r="AB96" t="s">
        <v>233</v>
      </c>
      <c r="AC96" t="s">
        <v>45</v>
      </c>
      <c r="AD96">
        <v>1000</v>
      </c>
    </row>
    <row r="97" spans="4:30" x14ac:dyDescent="0.2">
      <c r="D97" s="9">
        <v>7</v>
      </c>
      <c r="E97" s="9"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9">
        <v>1</v>
      </c>
      <c r="G97" s="9">
        <v>2</v>
      </c>
      <c r="H97" s="9">
        <v>3</v>
      </c>
      <c r="I97" s="9">
        <v>4</v>
      </c>
      <c r="J97" s="9">
        <v>5</v>
      </c>
      <c r="K97" s="9">
        <v>6</v>
      </c>
      <c r="L97" s="10">
        <v>7</v>
      </c>
      <c r="AB97" t="s">
        <v>233</v>
      </c>
      <c r="AC97" t="s">
        <v>226</v>
      </c>
      <c r="AD97">
        <v>1000000</v>
      </c>
    </row>
    <row r="98" spans="4:30" x14ac:dyDescent="0.2">
      <c r="D98" s="9">
        <v>8</v>
      </c>
      <c r="E98" s="9"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9">
        <v>1</v>
      </c>
      <c r="G98" s="9">
        <v>2</v>
      </c>
      <c r="H98" s="9">
        <v>3</v>
      </c>
      <c r="I98" s="9">
        <v>4</v>
      </c>
      <c r="J98" s="9">
        <v>5</v>
      </c>
      <c r="K98" s="9">
        <v>6</v>
      </c>
      <c r="L98" s="10">
        <v>7</v>
      </c>
      <c r="AB98" t="s">
        <v>233</v>
      </c>
      <c r="AC98" t="s">
        <v>159</v>
      </c>
      <c r="AD98">
        <v>1000000000</v>
      </c>
    </row>
    <row r="99" spans="4:30" x14ac:dyDescent="0.2">
      <c r="D99" s="9">
        <v>9</v>
      </c>
      <c r="E99" s="9"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9">
        <v>1</v>
      </c>
      <c r="G99" s="9">
        <v>2</v>
      </c>
      <c r="H99" s="9">
        <v>3</v>
      </c>
      <c r="I99" s="9">
        <v>4</v>
      </c>
      <c r="J99" s="9">
        <v>5</v>
      </c>
      <c r="K99" s="9">
        <v>6</v>
      </c>
      <c r="L99" s="10">
        <v>7</v>
      </c>
      <c r="AB99" t="s">
        <v>233</v>
      </c>
      <c r="AC99" t="s">
        <v>229</v>
      </c>
      <c r="AD99">
        <v>1000000000000</v>
      </c>
    </row>
    <row r="100" spans="4:30" x14ac:dyDescent="0.2">
      <c r="D100" s="9">
        <v>10</v>
      </c>
      <c r="E100" s="9"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9">
        <v>1</v>
      </c>
      <c r="G100" s="9">
        <v>2</v>
      </c>
      <c r="H100" s="9">
        <v>3</v>
      </c>
      <c r="I100" s="9">
        <v>4</v>
      </c>
      <c r="J100" s="9">
        <v>5</v>
      </c>
      <c r="K100" s="9">
        <v>6</v>
      </c>
      <c r="L100" s="10">
        <v>7</v>
      </c>
      <c r="AB100" t="s">
        <v>233</v>
      </c>
      <c r="AC100" t="s">
        <v>231</v>
      </c>
      <c r="AD100">
        <v>1E-3</v>
      </c>
    </row>
    <row r="101" spans="4:30" x14ac:dyDescent="0.2">
      <c r="D101" s="9">
        <v>11</v>
      </c>
      <c r="E101" s="9"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9">
        <v>1</v>
      </c>
      <c r="G101" s="9">
        <v>2</v>
      </c>
      <c r="H101" s="9">
        <v>3</v>
      </c>
      <c r="I101" s="9">
        <v>4</v>
      </c>
      <c r="J101" s="9">
        <v>5</v>
      </c>
      <c r="K101" s="9">
        <v>6</v>
      </c>
      <c r="L101" s="10">
        <v>7</v>
      </c>
      <c r="N101" t="s">
        <v>24</v>
      </c>
      <c r="AB101" t="s">
        <v>233</v>
      </c>
      <c r="AC101" t="s">
        <v>233</v>
      </c>
      <c r="AD101">
        <v>1</v>
      </c>
    </row>
    <row r="102" spans="4:30" x14ac:dyDescent="0.2">
      <c r="D102" s="9">
        <v>12</v>
      </c>
      <c r="E102" s="9"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9">
        <v>1</v>
      </c>
      <c r="G102" s="9">
        <v>2</v>
      </c>
      <c r="H102" s="9">
        <v>3</v>
      </c>
      <c r="I102" s="9">
        <v>4</v>
      </c>
      <c r="J102" s="9">
        <v>5</v>
      </c>
      <c r="K102" s="9">
        <v>6</v>
      </c>
      <c r="L102" s="10">
        <v>7</v>
      </c>
      <c r="N102" t="s">
        <v>205</v>
      </c>
      <c r="AB102" t="s">
        <v>233</v>
      </c>
      <c r="AC102" t="s">
        <v>234</v>
      </c>
      <c r="AD102">
        <v>1000</v>
      </c>
    </row>
    <row r="103" spans="4:30" x14ac:dyDescent="0.2">
      <c r="D103" s="9">
        <v>13</v>
      </c>
      <c r="E103" s="9"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9">
        <v>1</v>
      </c>
      <c r="G103" s="9">
        <v>2</v>
      </c>
      <c r="H103" s="9">
        <v>3</v>
      </c>
      <c r="I103" s="9">
        <v>4</v>
      </c>
      <c r="J103" s="9">
        <v>5</v>
      </c>
      <c r="K103" s="9">
        <v>6</v>
      </c>
      <c r="L103" s="10">
        <v>7</v>
      </c>
      <c r="N103" t="s">
        <v>204</v>
      </c>
      <c r="AB103" t="s">
        <v>233</v>
      </c>
      <c r="AC103" t="s">
        <v>96</v>
      </c>
      <c r="AD103">
        <v>1000000</v>
      </c>
    </row>
    <row r="104" spans="4:30" x14ac:dyDescent="0.2">
      <c r="D104" s="9">
        <v>14</v>
      </c>
      <c r="E104" s="9"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9">
        <v>1</v>
      </c>
      <c r="G104" s="9">
        <v>2</v>
      </c>
      <c r="H104" s="9">
        <v>3</v>
      </c>
      <c r="I104" s="9">
        <v>4</v>
      </c>
      <c r="J104" s="9">
        <v>5</v>
      </c>
      <c r="K104" s="9">
        <v>6</v>
      </c>
      <c r="L104" s="10">
        <v>7</v>
      </c>
      <c r="AB104" t="s">
        <v>233</v>
      </c>
      <c r="AC104" t="s">
        <v>235</v>
      </c>
      <c r="AD104">
        <v>1000000000</v>
      </c>
    </row>
    <row r="105" spans="4:30" x14ac:dyDescent="0.2">
      <c r="D105" s="9">
        <v>15</v>
      </c>
      <c r="E105" s="9"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9">
        <v>1</v>
      </c>
      <c r="G105" s="9">
        <v>2</v>
      </c>
      <c r="H105" s="9">
        <v>3</v>
      </c>
      <c r="I105" s="9">
        <v>4</v>
      </c>
      <c r="J105" s="9">
        <v>5</v>
      </c>
      <c r="K105" s="9">
        <v>6</v>
      </c>
      <c r="L105" s="10">
        <v>7</v>
      </c>
    </row>
    <row r="106" spans="4:30" x14ac:dyDescent="0.2">
      <c r="D106" s="9">
        <v>16</v>
      </c>
      <c r="E106" s="9"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9">
        <v>1</v>
      </c>
      <c r="G106" s="9">
        <v>2</v>
      </c>
      <c r="H106" s="9">
        <v>3</v>
      </c>
      <c r="I106" s="9">
        <v>4</v>
      </c>
      <c r="J106" s="9">
        <v>5</v>
      </c>
      <c r="K106" s="9">
        <v>6</v>
      </c>
      <c r="L106" s="10">
        <v>7</v>
      </c>
      <c r="AB106" t="s">
        <v>234</v>
      </c>
      <c r="AC106" t="s">
        <v>225</v>
      </c>
      <c r="AD106">
        <v>9.9999999999999995E-7</v>
      </c>
    </row>
    <row r="107" spans="4:30" x14ac:dyDescent="0.2">
      <c r="D107" s="9">
        <v>17</v>
      </c>
      <c r="E107" s="9"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9">
        <v>1</v>
      </c>
      <c r="G107" s="9">
        <v>2</v>
      </c>
      <c r="H107" s="9">
        <v>3</v>
      </c>
      <c r="I107" s="9">
        <v>4</v>
      </c>
      <c r="J107" s="9">
        <v>5</v>
      </c>
      <c r="K107" s="9">
        <v>6</v>
      </c>
      <c r="L107" s="10">
        <v>7</v>
      </c>
      <c r="AB107" t="s">
        <v>234</v>
      </c>
      <c r="AC107" t="s">
        <v>61</v>
      </c>
      <c r="AD107">
        <v>1E-3</v>
      </c>
    </row>
    <row r="108" spans="4:30" x14ac:dyDescent="0.2">
      <c r="D108" s="9">
        <v>18</v>
      </c>
      <c r="E108" s="9"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9">
        <v>1</v>
      </c>
      <c r="G108" s="9">
        <v>2</v>
      </c>
      <c r="H108" s="9">
        <v>3</v>
      </c>
      <c r="I108" s="9">
        <v>4</v>
      </c>
      <c r="J108" s="9">
        <v>5</v>
      </c>
      <c r="K108" s="9">
        <v>6</v>
      </c>
      <c r="L108" s="10">
        <v>7</v>
      </c>
      <c r="AB108" t="s">
        <v>234</v>
      </c>
      <c r="AC108" t="s">
        <v>45</v>
      </c>
      <c r="AD108">
        <v>1</v>
      </c>
    </row>
    <row r="109" spans="4:30" x14ac:dyDescent="0.2">
      <c r="D109" s="9">
        <v>19</v>
      </c>
      <c r="E109" s="9"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9">
        <v>1</v>
      </c>
      <c r="G109" s="9">
        <v>2</v>
      </c>
      <c r="H109" s="9">
        <v>3</v>
      </c>
      <c r="I109" s="9">
        <v>4</v>
      </c>
      <c r="J109" s="9">
        <v>5</v>
      </c>
      <c r="K109" s="9">
        <v>6</v>
      </c>
      <c r="L109" s="10">
        <v>7</v>
      </c>
      <c r="AB109" t="s">
        <v>234</v>
      </c>
      <c r="AC109" t="s">
        <v>226</v>
      </c>
      <c r="AD109">
        <v>1000</v>
      </c>
    </row>
    <row r="110" spans="4:30" x14ac:dyDescent="0.2">
      <c r="D110" s="9">
        <v>20</v>
      </c>
      <c r="E110" s="9"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9">
        <v>1</v>
      </c>
      <c r="G110" s="9">
        <v>2</v>
      </c>
      <c r="H110" s="9">
        <v>3</v>
      </c>
      <c r="I110" s="9">
        <v>4</v>
      </c>
      <c r="J110" s="9">
        <v>5</v>
      </c>
      <c r="K110" s="9">
        <v>6</v>
      </c>
      <c r="L110" s="10">
        <v>7</v>
      </c>
      <c r="AB110" t="s">
        <v>234</v>
      </c>
      <c r="AC110" t="s">
        <v>159</v>
      </c>
      <c r="AD110">
        <v>1000000</v>
      </c>
    </row>
    <row r="111" spans="4:30" x14ac:dyDescent="0.2">
      <c r="D111" s="9">
        <v>21</v>
      </c>
      <c r="E111" s="9"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9">
        <v>1</v>
      </c>
      <c r="G111" s="9">
        <v>2</v>
      </c>
      <c r="H111" s="9">
        <v>3</v>
      </c>
      <c r="I111" s="9">
        <v>4</v>
      </c>
      <c r="J111" s="9">
        <v>5</v>
      </c>
      <c r="K111" s="9">
        <v>6</v>
      </c>
      <c r="L111" s="10">
        <v>7</v>
      </c>
      <c r="AB111" t="s">
        <v>234</v>
      </c>
      <c r="AC111" t="s">
        <v>229</v>
      </c>
      <c r="AD111">
        <v>1000000000</v>
      </c>
    </row>
    <row r="112" spans="4:30" x14ac:dyDescent="0.2">
      <c r="D112" s="9">
        <v>22</v>
      </c>
      <c r="E112" s="9"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9">
        <v>1</v>
      </c>
      <c r="G112" s="9">
        <v>2</v>
      </c>
      <c r="H112" s="9">
        <v>3</v>
      </c>
      <c r="I112" s="9">
        <v>4</v>
      </c>
      <c r="J112" s="9">
        <v>5</v>
      </c>
      <c r="K112" s="9">
        <v>6</v>
      </c>
      <c r="L112" s="10">
        <v>7</v>
      </c>
      <c r="AB112" t="s">
        <v>234</v>
      </c>
      <c r="AC112" t="s">
        <v>231</v>
      </c>
      <c r="AD112">
        <v>9.9999999999999995E-7</v>
      </c>
    </row>
    <row r="113" spans="4:30" x14ac:dyDescent="0.2">
      <c r="D113" s="9">
        <v>23</v>
      </c>
      <c r="E113" s="9"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9">
        <v>1</v>
      </c>
      <c r="G113" s="9">
        <v>2</v>
      </c>
      <c r="H113" s="9">
        <v>3</v>
      </c>
      <c r="I113" s="9">
        <v>4</v>
      </c>
      <c r="J113" s="9">
        <v>5</v>
      </c>
      <c r="K113" s="9">
        <v>6</v>
      </c>
      <c r="L113" s="10">
        <v>7</v>
      </c>
      <c r="AB113" t="s">
        <v>234</v>
      </c>
      <c r="AC113" t="s">
        <v>233</v>
      </c>
      <c r="AD113">
        <v>1E-3</v>
      </c>
    </row>
    <row r="114" spans="4:30" x14ac:dyDescent="0.2">
      <c r="D114" s="9">
        <v>24</v>
      </c>
      <c r="E114" s="9"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9">
        <v>1</v>
      </c>
      <c r="G114" s="9">
        <v>2</v>
      </c>
      <c r="H114" s="9">
        <v>3</v>
      </c>
      <c r="I114" s="9">
        <v>4</v>
      </c>
      <c r="J114" s="9">
        <v>5</v>
      </c>
      <c r="K114" s="9">
        <v>6</v>
      </c>
      <c r="L114" s="10">
        <v>7</v>
      </c>
      <c r="AB114" t="s">
        <v>234</v>
      </c>
      <c r="AC114" t="s">
        <v>234</v>
      </c>
      <c r="AD114">
        <v>1</v>
      </c>
    </row>
    <row r="115" spans="4:30" ht="13.5" thickBot="1" x14ac:dyDescent="0.25">
      <c r="D115" s="12">
        <v>25</v>
      </c>
      <c r="E115" s="9"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2">
        <v>1</v>
      </c>
      <c r="G115" s="12">
        <v>2</v>
      </c>
      <c r="H115" s="12">
        <v>3</v>
      </c>
      <c r="I115" s="12">
        <v>4</v>
      </c>
      <c r="J115" s="12">
        <v>5</v>
      </c>
      <c r="K115" s="12">
        <v>6</v>
      </c>
      <c r="L115" s="13">
        <v>7</v>
      </c>
      <c r="AB115" t="s">
        <v>234</v>
      </c>
      <c r="AC115" t="s">
        <v>96</v>
      </c>
      <c r="AD115">
        <v>1000</v>
      </c>
    </row>
    <row r="116" spans="4:30" ht="13.5" thickBot="1" x14ac:dyDescent="0.25">
      <c r="AB116" t="s">
        <v>234</v>
      </c>
      <c r="AC116" t="s">
        <v>235</v>
      </c>
      <c r="AD116">
        <v>1000000</v>
      </c>
    </row>
    <row r="117" spans="4:30" x14ac:dyDescent="0.2">
      <c r="D117" s="2" t="s">
        <v>11</v>
      </c>
      <c r="E117" s="2" t="s">
        <v>20</v>
      </c>
      <c r="F117" s="14" t="s">
        <v>12</v>
      </c>
      <c r="G117" s="14" t="s">
        <v>13</v>
      </c>
      <c r="H117" s="14" t="s">
        <v>14</v>
      </c>
      <c r="I117" s="14" t="s">
        <v>15</v>
      </c>
      <c r="J117" s="14" t="s">
        <v>16</v>
      </c>
      <c r="K117" s="14" t="s">
        <v>17</v>
      </c>
      <c r="L117" s="15" t="s">
        <v>18</v>
      </c>
      <c r="N117">
        <v>2.2000000000000002</v>
      </c>
    </row>
    <row r="118" spans="4:30" x14ac:dyDescent="0.2">
      <c r="D118" s="5"/>
      <c r="E118" s="5"/>
      <c r="F118" s="5"/>
      <c r="G118" s="5"/>
      <c r="H118" s="5"/>
      <c r="I118" s="5"/>
      <c r="J118" s="5"/>
      <c r="K118" s="5"/>
      <c r="L118" s="8"/>
      <c r="N118" t="s">
        <v>205</v>
      </c>
      <c r="AB118" t="s">
        <v>96</v>
      </c>
      <c r="AC118" t="s">
        <v>225</v>
      </c>
      <c r="AD118">
        <v>1.0000000000000001E-9</v>
      </c>
    </row>
    <row r="119" spans="4:30" x14ac:dyDescent="0.2">
      <c r="D119" s="9">
        <v>1</v>
      </c>
      <c r="E119" s="9"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9">
        <v>1</v>
      </c>
      <c r="G119" s="9">
        <v>2</v>
      </c>
      <c r="H119" s="9">
        <v>3</v>
      </c>
      <c r="I119" s="9">
        <v>4</v>
      </c>
      <c r="J119" s="9">
        <v>5</v>
      </c>
      <c r="K119" s="9">
        <v>6</v>
      </c>
      <c r="L119" s="10">
        <v>7</v>
      </c>
      <c r="N119" t="s">
        <v>205</v>
      </c>
      <c r="AB119" t="s">
        <v>96</v>
      </c>
      <c r="AC119" t="s">
        <v>61</v>
      </c>
      <c r="AD119">
        <v>9.9999999999999995E-7</v>
      </c>
    </row>
    <row r="120" spans="4:30" x14ac:dyDescent="0.2">
      <c r="D120" s="9">
        <v>2</v>
      </c>
      <c r="E120" s="9"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9">
        <v>1</v>
      </c>
      <c r="G120" s="9">
        <v>2</v>
      </c>
      <c r="H120" s="9">
        <v>3</v>
      </c>
      <c r="I120" s="9">
        <v>4</v>
      </c>
      <c r="J120" s="9">
        <v>5</v>
      </c>
      <c r="K120" s="9">
        <v>6</v>
      </c>
      <c r="L120" s="10">
        <v>7</v>
      </c>
      <c r="AB120" t="s">
        <v>96</v>
      </c>
      <c r="AC120" t="s">
        <v>45</v>
      </c>
      <c r="AD120">
        <v>1E-3</v>
      </c>
    </row>
    <row r="121" spans="4:30" x14ac:dyDescent="0.2">
      <c r="D121" s="9">
        <v>3</v>
      </c>
      <c r="E121" s="9"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9">
        <v>1</v>
      </c>
      <c r="G121" s="9">
        <v>2</v>
      </c>
      <c r="H121" s="9">
        <v>3</v>
      </c>
      <c r="I121" s="9">
        <v>4</v>
      </c>
      <c r="J121" s="9">
        <v>5</v>
      </c>
      <c r="K121" s="9">
        <v>6</v>
      </c>
      <c r="L121" s="10">
        <v>7</v>
      </c>
      <c r="AB121" t="s">
        <v>96</v>
      </c>
      <c r="AC121" t="s">
        <v>226</v>
      </c>
      <c r="AD121">
        <v>1</v>
      </c>
    </row>
    <row r="122" spans="4:30" x14ac:dyDescent="0.2">
      <c r="D122" s="9">
        <v>4</v>
      </c>
      <c r="E122" s="9"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9">
        <v>1</v>
      </c>
      <c r="G122" s="9">
        <v>2</v>
      </c>
      <c r="H122" s="9">
        <v>3</v>
      </c>
      <c r="I122" s="9">
        <v>4</v>
      </c>
      <c r="J122" s="9">
        <v>5</v>
      </c>
      <c r="K122" s="9">
        <v>6</v>
      </c>
      <c r="L122" s="10">
        <v>7</v>
      </c>
      <c r="AB122" t="s">
        <v>96</v>
      </c>
      <c r="AC122" t="s">
        <v>159</v>
      </c>
      <c r="AD122">
        <v>1000</v>
      </c>
    </row>
    <row r="123" spans="4:30" x14ac:dyDescent="0.2">
      <c r="D123" s="9">
        <v>5</v>
      </c>
      <c r="E123" s="9"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9">
        <v>1</v>
      </c>
      <c r="G123" s="9">
        <v>2</v>
      </c>
      <c r="H123" s="9">
        <v>3</v>
      </c>
      <c r="I123" s="9">
        <v>4</v>
      </c>
      <c r="J123" s="9">
        <v>5</v>
      </c>
      <c r="K123" s="9">
        <v>6</v>
      </c>
      <c r="L123" s="10">
        <v>7</v>
      </c>
      <c r="AB123" t="s">
        <v>96</v>
      </c>
      <c r="AC123" t="s">
        <v>229</v>
      </c>
      <c r="AD123">
        <v>1000000</v>
      </c>
    </row>
    <row r="124" spans="4:30" x14ac:dyDescent="0.2">
      <c r="D124" s="9">
        <v>6</v>
      </c>
      <c r="E124" s="9"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9">
        <v>1</v>
      </c>
      <c r="G124" s="9">
        <v>2</v>
      </c>
      <c r="H124" s="9">
        <v>3</v>
      </c>
      <c r="I124" s="9">
        <v>4</v>
      </c>
      <c r="J124" s="9">
        <v>5</v>
      </c>
      <c r="K124" s="9">
        <v>6</v>
      </c>
      <c r="L124" s="10">
        <v>7</v>
      </c>
      <c r="AB124" t="s">
        <v>96</v>
      </c>
      <c r="AC124" t="s">
        <v>231</v>
      </c>
      <c r="AD124">
        <v>1.0000000000000001E-9</v>
      </c>
    </row>
    <row r="125" spans="4:30" x14ac:dyDescent="0.2">
      <c r="D125" s="9">
        <v>7</v>
      </c>
      <c r="E125" s="9"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9">
        <v>1</v>
      </c>
      <c r="G125" s="9">
        <v>2</v>
      </c>
      <c r="H125" s="9">
        <v>3</v>
      </c>
      <c r="I125" s="9">
        <v>4</v>
      </c>
      <c r="J125" s="9">
        <v>5</v>
      </c>
      <c r="K125" s="9">
        <v>6</v>
      </c>
      <c r="L125" s="10">
        <v>7</v>
      </c>
      <c r="AB125" t="s">
        <v>96</v>
      </c>
      <c r="AC125" t="s">
        <v>233</v>
      </c>
      <c r="AD125">
        <v>9.9999999999999995E-7</v>
      </c>
    </row>
    <row r="126" spans="4:30" x14ac:dyDescent="0.2">
      <c r="D126" s="9">
        <v>8</v>
      </c>
      <c r="E126" s="9"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9">
        <v>1</v>
      </c>
      <c r="G126" s="9">
        <v>2</v>
      </c>
      <c r="H126" s="9">
        <v>3</v>
      </c>
      <c r="I126" s="9">
        <v>4</v>
      </c>
      <c r="J126" s="9">
        <v>5</v>
      </c>
      <c r="K126" s="9">
        <v>6</v>
      </c>
      <c r="L126" s="10">
        <v>7</v>
      </c>
      <c r="AB126" t="s">
        <v>96</v>
      </c>
      <c r="AC126" t="s">
        <v>234</v>
      </c>
      <c r="AD126">
        <v>1E-3</v>
      </c>
    </row>
    <row r="127" spans="4:30" x14ac:dyDescent="0.2">
      <c r="D127" s="9">
        <v>9</v>
      </c>
      <c r="E127" s="9"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9">
        <v>1</v>
      </c>
      <c r="G127" s="9">
        <v>2</v>
      </c>
      <c r="H127" s="9">
        <v>3</v>
      </c>
      <c r="I127" s="9">
        <v>4</v>
      </c>
      <c r="J127" s="9">
        <v>5</v>
      </c>
      <c r="K127" s="9">
        <v>6</v>
      </c>
      <c r="L127" s="10">
        <v>7</v>
      </c>
      <c r="AB127" t="s">
        <v>96</v>
      </c>
      <c r="AC127" t="s">
        <v>96</v>
      </c>
      <c r="AD127">
        <v>1</v>
      </c>
    </row>
    <row r="128" spans="4:30" x14ac:dyDescent="0.2">
      <c r="D128" s="9">
        <v>10</v>
      </c>
      <c r="E128" s="9"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9">
        <v>1</v>
      </c>
      <c r="G128" s="9">
        <v>2</v>
      </c>
      <c r="H128" s="9">
        <v>3</v>
      </c>
      <c r="I128" s="9">
        <v>4</v>
      </c>
      <c r="J128" s="9">
        <v>5</v>
      </c>
      <c r="K128" s="9">
        <v>6</v>
      </c>
      <c r="L128" s="10">
        <v>7</v>
      </c>
      <c r="AB128" t="s">
        <v>96</v>
      </c>
      <c r="AC128" t="s">
        <v>235</v>
      </c>
      <c r="AD128">
        <v>1000</v>
      </c>
    </row>
    <row r="129" spans="4:30" x14ac:dyDescent="0.2">
      <c r="D129" s="9">
        <v>11</v>
      </c>
      <c r="E129" s="9"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9">
        <v>1</v>
      </c>
      <c r="G129" s="9">
        <v>2</v>
      </c>
      <c r="H129" s="9">
        <v>3</v>
      </c>
      <c r="I129" s="9">
        <v>4</v>
      </c>
      <c r="J129" s="9">
        <v>5</v>
      </c>
      <c r="K129" s="9">
        <v>6</v>
      </c>
      <c r="L129" s="10">
        <v>7</v>
      </c>
    </row>
    <row r="130" spans="4:30" x14ac:dyDescent="0.2">
      <c r="D130" s="9">
        <v>12</v>
      </c>
      <c r="E130" s="9"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9">
        <v>1</v>
      </c>
      <c r="G130" s="9">
        <v>2</v>
      </c>
      <c r="H130" s="9">
        <v>3</v>
      </c>
      <c r="I130" s="9">
        <v>4</v>
      </c>
      <c r="J130" s="9">
        <v>5</v>
      </c>
      <c r="K130" s="9">
        <v>6</v>
      </c>
      <c r="L130" s="10">
        <v>7</v>
      </c>
      <c r="AB130" t="s">
        <v>235</v>
      </c>
      <c r="AC130" t="s">
        <v>225</v>
      </c>
      <c r="AD130">
        <v>9.9999999999999998E-13</v>
      </c>
    </row>
    <row r="131" spans="4:30" x14ac:dyDescent="0.2">
      <c r="D131" s="9">
        <v>13</v>
      </c>
      <c r="E131" s="9"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9">
        <v>1</v>
      </c>
      <c r="G131" s="9">
        <v>2</v>
      </c>
      <c r="H131" s="9">
        <v>3</v>
      </c>
      <c r="I131" s="9">
        <v>4</v>
      </c>
      <c r="J131" s="9">
        <v>5</v>
      </c>
      <c r="K131" s="9">
        <v>6</v>
      </c>
      <c r="L131" s="10">
        <v>7</v>
      </c>
      <c r="AB131" t="s">
        <v>235</v>
      </c>
      <c r="AC131" t="s">
        <v>61</v>
      </c>
      <c r="AD131">
        <v>1.0000000000000001E-9</v>
      </c>
    </row>
    <row r="132" spans="4:30" x14ac:dyDescent="0.2">
      <c r="D132" s="9">
        <v>14</v>
      </c>
      <c r="E132" s="9"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9">
        <v>1</v>
      </c>
      <c r="G132" s="9">
        <v>2</v>
      </c>
      <c r="H132" s="9">
        <v>3</v>
      </c>
      <c r="I132" s="9">
        <v>4</v>
      </c>
      <c r="J132" s="9">
        <v>5</v>
      </c>
      <c r="K132" s="9">
        <v>6</v>
      </c>
      <c r="L132" s="10">
        <v>7</v>
      </c>
      <c r="AB132" t="s">
        <v>235</v>
      </c>
      <c r="AC132" t="s">
        <v>45</v>
      </c>
      <c r="AD132">
        <v>9.9999999999999995E-7</v>
      </c>
    </row>
    <row r="133" spans="4:30" x14ac:dyDescent="0.2">
      <c r="D133" s="9">
        <v>15</v>
      </c>
      <c r="E133" s="9"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9">
        <v>1</v>
      </c>
      <c r="G133" s="9">
        <v>2</v>
      </c>
      <c r="H133" s="9">
        <v>3</v>
      </c>
      <c r="I133" s="9">
        <v>4</v>
      </c>
      <c r="J133" s="9">
        <v>5</v>
      </c>
      <c r="K133" s="9">
        <v>6</v>
      </c>
      <c r="L133" s="10">
        <v>7</v>
      </c>
      <c r="AB133" t="s">
        <v>235</v>
      </c>
      <c r="AC133" t="s">
        <v>226</v>
      </c>
      <c r="AD133">
        <v>1E-3</v>
      </c>
    </row>
    <row r="134" spans="4:30" x14ac:dyDescent="0.2">
      <c r="D134" s="9">
        <v>16</v>
      </c>
      <c r="E134" s="9"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9">
        <v>1</v>
      </c>
      <c r="G134" s="9">
        <v>2</v>
      </c>
      <c r="H134" s="9">
        <v>3</v>
      </c>
      <c r="I134" s="9">
        <v>4</v>
      </c>
      <c r="J134" s="9">
        <v>5</v>
      </c>
      <c r="K134" s="9">
        <v>6</v>
      </c>
      <c r="L134" s="10">
        <v>7</v>
      </c>
      <c r="AB134" t="s">
        <v>235</v>
      </c>
      <c r="AC134" t="s">
        <v>159</v>
      </c>
      <c r="AD134">
        <v>1</v>
      </c>
    </row>
    <row r="135" spans="4:30" x14ac:dyDescent="0.2">
      <c r="D135" s="9">
        <v>17</v>
      </c>
      <c r="E135" s="9"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9">
        <v>1</v>
      </c>
      <c r="G135" s="9">
        <v>2</v>
      </c>
      <c r="H135" s="9">
        <v>3</v>
      </c>
      <c r="I135" s="9">
        <v>4</v>
      </c>
      <c r="J135" s="9">
        <v>5</v>
      </c>
      <c r="K135" s="9">
        <v>6</v>
      </c>
      <c r="L135" s="10">
        <v>7</v>
      </c>
      <c r="AB135" t="s">
        <v>235</v>
      </c>
      <c r="AC135" t="s">
        <v>229</v>
      </c>
      <c r="AD135">
        <v>1000</v>
      </c>
    </row>
    <row r="136" spans="4:30" x14ac:dyDescent="0.2">
      <c r="D136" s="9">
        <v>18</v>
      </c>
      <c r="E136" s="9"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9">
        <v>1</v>
      </c>
      <c r="G136" s="9">
        <v>2</v>
      </c>
      <c r="H136" s="9">
        <v>3</v>
      </c>
      <c r="I136" s="9">
        <v>4</v>
      </c>
      <c r="J136" s="9">
        <v>5</v>
      </c>
      <c r="K136" s="9">
        <v>6</v>
      </c>
      <c r="L136" s="10">
        <v>7</v>
      </c>
      <c r="AB136" t="s">
        <v>235</v>
      </c>
      <c r="AC136" t="s">
        <v>231</v>
      </c>
      <c r="AD136">
        <v>9.9999999999999998E-13</v>
      </c>
    </row>
    <row r="137" spans="4:30" x14ac:dyDescent="0.2">
      <c r="D137" s="9">
        <v>19</v>
      </c>
      <c r="E137" s="9"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9">
        <v>1</v>
      </c>
      <c r="G137" s="9">
        <v>2</v>
      </c>
      <c r="H137" s="9">
        <v>3</v>
      </c>
      <c r="I137" s="9">
        <v>4</v>
      </c>
      <c r="J137" s="9">
        <v>5</v>
      </c>
      <c r="K137" s="9">
        <v>6</v>
      </c>
      <c r="L137" s="10">
        <v>7</v>
      </c>
      <c r="AB137" t="s">
        <v>235</v>
      </c>
      <c r="AC137" t="s">
        <v>233</v>
      </c>
      <c r="AD137">
        <v>1.0000000000000001E-9</v>
      </c>
    </row>
    <row r="138" spans="4:30" x14ac:dyDescent="0.2">
      <c r="D138" s="9">
        <v>20</v>
      </c>
      <c r="E138" s="9"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9">
        <v>1</v>
      </c>
      <c r="G138" s="9">
        <v>2</v>
      </c>
      <c r="H138" s="9">
        <v>3</v>
      </c>
      <c r="I138" s="9">
        <v>4</v>
      </c>
      <c r="J138" s="9">
        <v>5</v>
      </c>
      <c r="K138" s="9">
        <v>6</v>
      </c>
      <c r="L138" s="10">
        <v>7</v>
      </c>
      <c r="AB138" t="s">
        <v>235</v>
      </c>
      <c r="AC138" t="s">
        <v>234</v>
      </c>
      <c r="AD138">
        <v>9.9999999999999995E-7</v>
      </c>
    </row>
    <row r="139" spans="4:30" x14ac:dyDescent="0.2">
      <c r="D139" s="9">
        <v>21</v>
      </c>
      <c r="E139" s="9"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9">
        <v>1</v>
      </c>
      <c r="G139" s="9">
        <v>2</v>
      </c>
      <c r="H139" s="9">
        <v>3</v>
      </c>
      <c r="I139" s="9">
        <v>4</v>
      </c>
      <c r="J139" s="9">
        <v>5</v>
      </c>
      <c r="K139" s="9">
        <v>6</v>
      </c>
      <c r="L139" s="10">
        <v>7</v>
      </c>
      <c r="AB139" t="s">
        <v>235</v>
      </c>
      <c r="AC139" t="s">
        <v>96</v>
      </c>
      <c r="AD139">
        <v>1E-3</v>
      </c>
    </row>
    <row r="140" spans="4:30" x14ac:dyDescent="0.2">
      <c r="D140" s="9">
        <v>22</v>
      </c>
      <c r="E140" s="9"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9">
        <v>1</v>
      </c>
      <c r="G140" s="9">
        <v>2</v>
      </c>
      <c r="H140" s="9">
        <v>3</v>
      </c>
      <c r="I140" s="9">
        <v>4</v>
      </c>
      <c r="J140" s="9">
        <v>5</v>
      </c>
      <c r="K140" s="9">
        <v>6</v>
      </c>
      <c r="L140" s="10">
        <v>7</v>
      </c>
      <c r="AB140" t="s">
        <v>235</v>
      </c>
      <c r="AC140" t="s">
        <v>235</v>
      </c>
      <c r="AD140">
        <v>1</v>
      </c>
    </row>
    <row r="141" spans="4:30" x14ac:dyDescent="0.2">
      <c r="D141" s="9">
        <v>23</v>
      </c>
      <c r="E141" s="9"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9">
        <v>1</v>
      </c>
      <c r="G141" s="9">
        <v>2</v>
      </c>
      <c r="H141" s="9">
        <v>3</v>
      </c>
      <c r="I141" s="9">
        <v>4</v>
      </c>
      <c r="J141" s="9">
        <v>5</v>
      </c>
      <c r="K141" s="9">
        <v>6</v>
      </c>
      <c r="L141" s="10">
        <v>7</v>
      </c>
    </row>
    <row r="142" spans="4:30" x14ac:dyDescent="0.2">
      <c r="D142" s="9">
        <v>24</v>
      </c>
      <c r="E142" s="9"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9">
        <v>1</v>
      </c>
      <c r="G142" s="9">
        <v>2</v>
      </c>
      <c r="H142" s="9">
        <v>3</v>
      </c>
      <c r="I142" s="9">
        <v>4</v>
      </c>
      <c r="J142" s="9">
        <v>5</v>
      </c>
      <c r="K142" s="9">
        <v>6</v>
      </c>
      <c r="L142" s="10">
        <v>7</v>
      </c>
    </row>
    <row r="143" spans="4:30" ht="13.5" thickBot="1" x14ac:dyDescent="0.25">
      <c r="D143" s="12">
        <v>25</v>
      </c>
      <c r="E143" s="9"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2">
        <v>1</v>
      </c>
      <c r="G143" s="12">
        <v>2</v>
      </c>
      <c r="H143" s="12">
        <v>3</v>
      </c>
      <c r="I143" s="12">
        <v>4</v>
      </c>
      <c r="J143" s="12">
        <v>5</v>
      </c>
      <c r="K143" s="12">
        <v>6</v>
      </c>
      <c r="L143" s="13">
        <v>7</v>
      </c>
    </row>
    <row r="144" spans="4:30" ht="13.5" thickBot="1" x14ac:dyDescent="0.25"/>
    <row r="145" spans="4:14" x14ac:dyDescent="0.2">
      <c r="D145" s="2" t="s">
        <v>11</v>
      </c>
      <c r="E145" s="2" t="s">
        <v>20</v>
      </c>
      <c r="F145" s="14" t="s">
        <v>12</v>
      </c>
      <c r="G145" s="14" t="s">
        <v>13</v>
      </c>
      <c r="H145" s="14" t="s">
        <v>14</v>
      </c>
      <c r="I145" s="14" t="s">
        <v>15</v>
      </c>
      <c r="J145" s="14" t="s">
        <v>16</v>
      </c>
      <c r="K145" s="14" t="s">
        <v>17</v>
      </c>
      <c r="L145" s="15" t="s">
        <v>18</v>
      </c>
      <c r="N145">
        <v>2.2999999999999998</v>
      </c>
    </row>
    <row r="146" spans="4:14" x14ac:dyDescent="0.2">
      <c r="D146" s="5"/>
      <c r="E146" s="5"/>
      <c r="F146" s="5"/>
      <c r="G146" s="5"/>
      <c r="H146" s="5"/>
      <c r="I146" s="5"/>
      <c r="J146" s="5"/>
      <c r="K146" s="5"/>
      <c r="L146" s="8"/>
      <c r="N146" t="s">
        <v>205</v>
      </c>
    </row>
    <row r="147" spans="4:14" x14ac:dyDescent="0.2">
      <c r="D147" s="9">
        <v>1</v>
      </c>
      <c r="E147" s="9"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9">
        <v>1</v>
      </c>
      <c r="G147" s="9">
        <v>2</v>
      </c>
      <c r="H147" s="9">
        <v>3</v>
      </c>
      <c r="I147" s="9">
        <v>4</v>
      </c>
      <c r="J147" s="9">
        <v>5</v>
      </c>
      <c r="K147" s="9">
        <v>6</v>
      </c>
      <c r="L147" s="10">
        <v>7</v>
      </c>
      <c r="N147" t="s">
        <v>205</v>
      </c>
    </row>
    <row r="148" spans="4:14" x14ac:dyDescent="0.2">
      <c r="D148" s="9">
        <v>2</v>
      </c>
      <c r="E148" s="9"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9">
        <v>1</v>
      </c>
      <c r="G148" s="9">
        <v>2</v>
      </c>
      <c r="H148" s="9">
        <v>3</v>
      </c>
      <c r="I148" s="9">
        <v>4</v>
      </c>
      <c r="J148" s="9">
        <v>5</v>
      </c>
      <c r="K148" s="9">
        <v>6</v>
      </c>
      <c r="L148" s="10">
        <v>7</v>
      </c>
    </row>
    <row r="149" spans="4:14" x14ac:dyDescent="0.2">
      <c r="D149" s="9">
        <v>3</v>
      </c>
      <c r="E149" s="9"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9">
        <v>1</v>
      </c>
      <c r="G149" s="9">
        <v>2</v>
      </c>
      <c r="H149" s="9">
        <v>3</v>
      </c>
      <c r="I149" s="9">
        <v>4</v>
      </c>
      <c r="J149" s="9">
        <v>5</v>
      </c>
      <c r="K149" s="9">
        <v>6</v>
      </c>
      <c r="L149" s="10">
        <v>7</v>
      </c>
    </row>
    <row r="150" spans="4:14" x14ac:dyDescent="0.2">
      <c r="D150" s="9">
        <v>4</v>
      </c>
      <c r="E150" s="9"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9">
        <v>1</v>
      </c>
      <c r="G150" s="9">
        <v>2</v>
      </c>
      <c r="H150" s="9">
        <v>3</v>
      </c>
      <c r="I150" s="9">
        <v>4</v>
      </c>
      <c r="J150" s="9">
        <v>5</v>
      </c>
      <c r="K150" s="9">
        <v>6</v>
      </c>
      <c r="L150" s="10">
        <v>7</v>
      </c>
    </row>
    <row r="151" spans="4:14" x14ac:dyDescent="0.2">
      <c r="D151" s="9">
        <v>5</v>
      </c>
      <c r="E151" s="9"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9">
        <v>1</v>
      </c>
      <c r="G151" s="9">
        <v>2</v>
      </c>
      <c r="H151" s="9">
        <v>3</v>
      </c>
      <c r="I151" s="9">
        <v>4</v>
      </c>
      <c r="J151" s="9">
        <v>5</v>
      </c>
      <c r="K151" s="9">
        <v>6</v>
      </c>
      <c r="L151" s="10">
        <v>7</v>
      </c>
    </row>
    <row r="152" spans="4:14" x14ac:dyDescent="0.2">
      <c r="D152" s="9">
        <v>6</v>
      </c>
      <c r="E152" s="9"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9">
        <v>1</v>
      </c>
      <c r="G152" s="9">
        <v>2</v>
      </c>
      <c r="H152" s="9">
        <v>3</v>
      </c>
      <c r="I152" s="9">
        <v>4</v>
      </c>
      <c r="J152" s="9">
        <v>5</v>
      </c>
      <c r="K152" s="9">
        <v>6</v>
      </c>
      <c r="L152" s="10">
        <v>7</v>
      </c>
    </row>
    <row r="153" spans="4:14" x14ac:dyDescent="0.2">
      <c r="D153" s="9">
        <v>7</v>
      </c>
      <c r="E153" s="9"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9">
        <v>1</v>
      </c>
      <c r="G153" s="9">
        <v>2</v>
      </c>
      <c r="H153" s="9">
        <v>3</v>
      </c>
      <c r="I153" s="9">
        <v>4</v>
      </c>
      <c r="J153" s="9">
        <v>5</v>
      </c>
      <c r="K153" s="9">
        <v>6</v>
      </c>
      <c r="L153" s="10">
        <v>7</v>
      </c>
    </row>
    <row r="154" spans="4:14" x14ac:dyDescent="0.2">
      <c r="D154" s="9">
        <v>8</v>
      </c>
      <c r="E154" s="9"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9">
        <v>1</v>
      </c>
      <c r="G154" s="9">
        <v>2</v>
      </c>
      <c r="H154" s="9">
        <v>3</v>
      </c>
      <c r="I154" s="9">
        <v>4</v>
      </c>
      <c r="J154" s="9">
        <v>5</v>
      </c>
      <c r="K154" s="9">
        <v>6</v>
      </c>
      <c r="L154" s="10">
        <v>7</v>
      </c>
    </row>
    <row r="155" spans="4:14" x14ac:dyDescent="0.2">
      <c r="D155" s="9">
        <v>9</v>
      </c>
      <c r="E155" s="9"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9">
        <v>1</v>
      </c>
      <c r="G155" s="9">
        <v>2</v>
      </c>
      <c r="H155" s="9">
        <v>3</v>
      </c>
      <c r="I155" s="9">
        <v>4</v>
      </c>
      <c r="J155" s="9">
        <v>5</v>
      </c>
      <c r="K155" s="9">
        <v>6</v>
      </c>
      <c r="L155" s="10">
        <v>7</v>
      </c>
    </row>
    <row r="156" spans="4:14" x14ac:dyDescent="0.2">
      <c r="D156" s="9">
        <v>10</v>
      </c>
      <c r="E156" s="9"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9">
        <v>1</v>
      </c>
      <c r="G156" s="9">
        <v>2</v>
      </c>
      <c r="H156" s="9">
        <v>3</v>
      </c>
      <c r="I156" s="9">
        <v>4</v>
      </c>
      <c r="J156" s="9">
        <v>5</v>
      </c>
      <c r="K156" s="9">
        <v>6</v>
      </c>
      <c r="L156" s="10">
        <v>7</v>
      </c>
    </row>
    <row r="157" spans="4:14" x14ac:dyDescent="0.2">
      <c r="D157" s="9">
        <v>11</v>
      </c>
      <c r="E157" s="9"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9">
        <v>1</v>
      </c>
      <c r="G157" s="9">
        <v>2</v>
      </c>
      <c r="H157" s="9">
        <v>3</v>
      </c>
      <c r="I157" s="9">
        <v>4</v>
      </c>
      <c r="J157" s="9">
        <v>5</v>
      </c>
      <c r="K157" s="9">
        <v>6</v>
      </c>
      <c r="L157" s="10">
        <v>7</v>
      </c>
    </row>
    <row r="158" spans="4:14" x14ac:dyDescent="0.2">
      <c r="D158" s="9">
        <v>12</v>
      </c>
      <c r="E158" s="9"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9">
        <v>1</v>
      </c>
      <c r="G158" s="9">
        <v>2</v>
      </c>
      <c r="H158" s="9">
        <v>3</v>
      </c>
      <c r="I158" s="9">
        <v>4</v>
      </c>
      <c r="J158" s="9">
        <v>5</v>
      </c>
      <c r="K158" s="9">
        <v>6</v>
      </c>
      <c r="L158" s="10">
        <v>7</v>
      </c>
    </row>
    <row r="159" spans="4:14" x14ac:dyDescent="0.2">
      <c r="D159" s="9">
        <v>13</v>
      </c>
      <c r="E159" s="9"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9">
        <v>1</v>
      </c>
      <c r="G159" s="9">
        <v>2</v>
      </c>
      <c r="H159" s="9">
        <v>3</v>
      </c>
      <c r="I159" s="9">
        <v>4</v>
      </c>
      <c r="J159" s="9">
        <v>5</v>
      </c>
      <c r="K159" s="9">
        <v>6</v>
      </c>
      <c r="L159" s="10">
        <v>7</v>
      </c>
    </row>
    <row r="160" spans="4:14" x14ac:dyDescent="0.2">
      <c r="D160" s="9">
        <v>14</v>
      </c>
      <c r="E160" s="9"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9">
        <v>1</v>
      </c>
      <c r="G160" s="9">
        <v>2</v>
      </c>
      <c r="H160" s="9">
        <v>3</v>
      </c>
      <c r="I160" s="9">
        <v>4</v>
      </c>
      <c r="J160" s="9">
        <v>5</v>
      </c>
      <c r="K160" s="9">
        <v>6</v>
      </c>
      <c r="L160" s="10">
        <v>7</v>
      </c>
    </row>
    <row r="161" spans="4:14" x14ac:dyDescent="0.2">
      <c r="D161" s="9">
        <v>15</v>
      </c>
      <c r="E161" s="9"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9">
        <v>1</v>
      </c>
      <c r="G161" s="9">
        <v>2</v>
      </c>
      <c r="H161" s="9">
        <v>3</v>
      </c>
      <c r="I161" s="9">
        <v>4</v>
      </c>
      <c r="J161" s="9">
        <v>5</v>
      </c>
      <c r="K161" s="9">
        <v>6</v>
      </c>
      <c r="L161" s="10">
        <v>7</v>
      </c>
    </row>
    <row r="162" spans="4:14" x14ac:dyDescent="0.2">
      <c r="D162" s="9">
        <v>16</v>
      </c>
      <c r="E162" s="9"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9">
        <v>1</v>
      </c>
      <c r="G162" s="9">
        <v>2</v>
      </c>
      <c r="H162" s="9">
        <v>3</v>
      </c>
      <c r="I162" s="9">
        <v>4</v>
      </c>
      <c r="J162" s="9">
        <v>5</v>
      </c>
      <c r="K162" s="9">
        <v>6</v>
      </c>
      <c r="L162" s="10">
        <v>7</v>
      </c>
    </row>
    <row r="163" spans="4:14" x14ac:dyDescent="0.2">
      <c r="D163" s="9">
        <v>17</v>
      </c>
      <c r="E163" s="9"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9">
        <v>1</v>
      </c>
      <c r="G163" s="9">
        <v>2</v>
      </c>
      <c r="H163" s="9">
        <v>3</v>
      </c>
      <c r="I163" s="9">
        <v>4</v>
      </c>
      <c r="J163" s="9">
        <v>5</v>
      </c>
      <c r="K163" s="9">
        <v>6</v>
      </c>
      <c r="L163" s="10">
        <v>7</v>
      </c>
    </row>
    <row r="164" spans="4:14" x14ac:dyDescent="0.2">
      <c r="D164" s="9">
        <v>18</v>
      </c>
      <c r="E164" s="9"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9">
        <v>1</v>
      </c>
      <c r="G164" s="9">
        <v>2</v>
      </c>
      <c r="H164" s="9">
        <v>3</v>
      </c>
      <c r="I164" s="9">
        <v>4</v>
      </c>
      <c r="J164" s="9">
        <v>5</v>
      </c>
      <c r="K164" s="9">
        <v>6</v>
      </c>
      <c r="L164" s="10">
        <v>7</v>
      </c>
    </row>
    <row r="165" spans="4:14" x14ac:dyDescent="0.2">
      <c r="D165" s="9">
        <v>19</v>
      </c>
      <c r="E165" s="9"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9">
        <v>1</v>
      </c>
      <c r="G165" s="9">
        <v>2</v>
      </c>
      <c r="H165" s="9">
        <v>3</v>
      </c>
      <c r="I165" s="9">
        <v>4</v>
      </c>
      <c r="J165" s="9">
        <v>5</v>
      </c>
      <c r="K165" s="9">
        <v>6</v>
      </c>
      <c r="L165" s="10">
        <v>7</v>
      </c>
    </row>
    <row r="166" spans="4:14" x14ac:dyDescent="0.2">
      <c r="D166" s="9">
        <v>20</v>
      </c>
      <c r="E166" s="9"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9">
        <v>1</v>
      </c>
      <c r="G166" s="9">
        <v>2</v>
      </c>
      <c r="H166" s="9">
        <v>3</v>
      </c>
      <c r="I166" s="9">
        <v>4</v>
      </c>
      <c r="J166" s="9">
        <v>5</v>
      </c>
      <c r="K166" s="9">
        <v>6</v>
      </c>
      <c r="L166" s="10">
        <v>7</v>
      </c>
    </row>
    <row r="167" spans="4:14" x14ac:dyDescent="0.2">
      <c r="D167" s="9">
        <v>21</v>
      </c>
      <c r="E167" s="9"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9">
        <v>1</v>
      </c>
      <c r="G167" s="9">
        <v>2</v>
      </c>
      <c r="H167" s="9">
        <v>3</v>
      </c>
      <c r="I167" s="9">
        <v>4</v>
      </c>
      <c r="J167" s="9">
        <v>5</v>
      </c>
      <c r="K167" s="9">
        <v>6</v>
      </c>
      <c r="L167" s="10">
        <v>7</v>
      </c>
    </row>
    <row r="168" spans="4:14" x14ac:dyDescent="0.2">
      <c r="D168" s="9">
        <v>22</v>
      </c>
      <c r="E168" s="9"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9">
        <v>1</v>
      </c>
      <c r="G168" s="9">
        <v>2</v>
      </c>
      <c r="H168" s="9">
        <v>3</v>
      </c>
      <c r="I168" s="9">
        <v>4</v>
      </c>
      <c r="J168" s="9">
        <v>5</v>
      </c>
      <c r="K168" s="9">
        <v>6</v>
      </c>
      <c r="L168" s="10">
        <v>7</v>
      </c>
    </row>
    <row r="169" spans="4:14" x14ac:dyDescent="0.2">
      <c r="D169" s="9">
        <v>23</v>
      </c>
      <c r="E169" s="9"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9">
        <v>1</v>
      </c>
      <c r="G169" s="9">
        <v>2</v>
      </c>
      <c r="H169" s="9">
        <v>3</v>
      </c>
      <c r="I169" s="9">
        <v>4</v>
      </c>
      <c r="J169" s="9">
        <v>5</v>
      </c>
      <c r="K169" s="9">
        <v>6</v>
      </c>
      <c r="L169" s="10">
        <v>7</v>
      </c>
    </row>
    <row r="170" spans="4:14" x14ac:dyDescent="0.2">
      <c r="D170" s="9">
        <v>24</v>
      </c>
      <c r="E170" s="9"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9">
        <v>1</v>
      </c>
      <c r="G170" s="9">
        <v>2</v>
      </c>
      <c r="H170" s="9">
        <v>3</v>
      </c>
      <c r="I170" s="9">
        <v>4</v>
      </c>
      <c r="J170" s="9">
        <v>5</v>
      </c>
      <c r="K170" s="9">
        <v>6</v>
      </c>
      <c r="L170" s="10">
        <v>7</v>
      </c>
    </row>
    <row r="171" spans="4:14" ht="13.5" thickBot="1" x14ac:dyDescent="0.25">
      <c r="D171" s="12">
        <v>25</v>
      </c>
      <c r="E171" s="9"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2">
        <v>1</v>
      </c>
      <c r="G171" s="12">
        <v>2</v>
      </c>
      <c r="H171" s="12">
        <v>3</v>
      </c>
      <c r="I171" s="12">
        <v>4</v>
      </c>
      <c r="J171" s="12">
        <v>5</v>
      </c>
      <c r="K171" s="12">
        <v>6</v>
      </c>
      <c r="L171" s="13">
        <v>7</v>
      </c>
    </row>
    <row r="172" spans="4:14" x14ac:dyDescent="0.2">
      <c r="D172" s="2"/>
      <c r="E172" s="2"/>
      <c r="F172" s="2"/>
      <c r="G172" s="2"/>
      <c r="H172" s="2"/>
      <c r="I172" s="2"/>
      <c r="J172" s="2"/>
      <c r="K172" s="2"/>
      <c r="L172" s="3"/>
      <c r="N172">
        <v>3.1</v>
      </c>
    </row>
    <row r="173" spans="4:14" x14ac:dyDescent="0.2">
      <c r="D173" s="5" t="s">
        <v>11</v>
      </c>
      <c r="E173" s="5" t="s">
        <v>19</v>
      </c>
      <c r="F173" s="6" t="s">
        <v>12</v>
      </c>
      <c r="G173" s="6" t="s">
        <v>13</v>
      </c>
      <c r="H173" s="6" t="s">
        <v>14</v>
      </c>
      <c r="I173" s="6" t="s">
        <v>15</v>
      </c>
      <c r="J173" s="6" t="s">
        <v>16</v>
      </c>
      <c r="K173" s="6" t="s">
        <v>17</v>
      </c>
      <c r="L173" s="7" t="s">
        <v>18</v>
      </c>
      <c r="N173" s="65" t="s">
        <v>205</v>
      </c>
    </row>
    <row r="174" spans="4:14" x14ac:dyDescent="0.2">
      <c r="D174" s="5"/>
      <c r="E174" s="5"/>
      <c r="F174" s="5"/>
      <c r="G174" s="5"/>
      <c r="H174" s="5"/>
      <c r="I174" s="5"/>
      <c r="J174" s="5"/>
      <c r="K174" s="5"/>
      <c r="L174" s="8"/>
      <c r="N174" t="s">
        <v>205</v>
      </c>
    </row>
    <row r="175" spans="4:14" x14ac:dyDescent="0.2">
      <c r="D175" s="9">
        <v>1</v>
      </c>
      <c r="E175" s="9"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9">
        <v>1</v>
      </c>
      <c r="G175" s="9">
        <v>2</v>
      </c>
      <c r="H175" s="9">
        <v>3</v>
      </c>
      <c r="I175" s="9">
        <v>4</v>
      </c>
      <c r="J175" s="9">
        <v>5</v>
      </c>
      <c r="K175" s="9">
        <v>6</v>
      </c>
      <c r="L175" s="10">
        <v>7</v>
      </c>
    </row>
    <row r="176" spans="4:14" x14ac:dyDescent="0.2">
      <c r="D176" s="9">
        <v>2</v>
      </c>
      <c r="E176" s="9"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9">
        <v>1</v>
      </c>
      <c r="G176" s="9">
        <v>2</v>
      </c>
      <c r="H176" s="9">
        <v>3</v>
      </c>
      <c r="I176" s="9">
        <v>4</v>
      </c>
      <c r="J176" s="9">
        <v>5</v>
      </c>
      <c r="K176" s="9">
        <v>6</v>
      </c>
      <c r="L176" s="10">
        <v>7</v>
      </c>
    </row>
    <row r="177" spans="4:12" x14ac:dyDescent="0.2">
      <c r="D177" s="9">
        <v>3</v>
      </c>
      <c r="E177" s="9"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9">
        <v>1</v>
      </c>
      <c r="G177" s="9">
        <v>2</v>
      </c>
      <c r="H177" s="9">
        <v>3</v>
      </c>
      <c r="I177" s="9">
        <v>4</v>
      </c>
      <c r="J177" s="9">
        <v>5</v>
      </c>
      <c r="K177" s="9">
        <v>6</v>
      </c>
      <c r="L177" s="10">
        <v>7</v>
      </c>
    </row>
    <row r="178" spans="4:12" x14ac:dyDescent="0.2">
      <c r="D178" s="9">
        <v>4</v>
      </c>
      <c r="E178" s="9"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9">
        <v>1</v>
      </c>
      <c r="G178" s="9">
        <v>2</v>
      </c>
      <c r="H178" s="9">
        <v>3</v>
      </c>
      <c r="I178" s="9">
        <v>4</v>
      </c>
      <c r="J178" s="9">
        <v>5</v>
      </c>
      <c r="K178" s="9">
        <v>6</v>
      </c>
      <c r="L178" s="10">
        <v>7</v>
      </c>
    </row>
    <row r="179" spans="4:12" x14ac:dyDescent="0.2">
      <c r="D179" s="9">
        <v>5</v>
      </c>
      <c r="E179" s="9"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9">
        <v>1</v>
      </c>
      <c r="G179" s="9">
        <v>2</v>
      </c>
      <c r="H179" s="9">
        <v>3</v>
      </c>
      <c r="I179" s="9">
        <v>4</v>
      </c>
      <c r="J179" s="9">
        <v>5</v>
      </c>
      <c r="K179" s="9">
        <v>6</v>
      </c>
      <c r="L179" s="10">
        <v>7</v>
      </c>
    </row>
    <row r="180" spans="4:12" x14ac:dyDescent="0.2">
      <c r="D180" s="9">
        <v>6</v>
      </c>
      <c r="E180" s="9"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9">
        <v>1</v>
      </c>
      <c r="G180" s="9">
        <v>2</v>
      </c>
      <c r="H180" s="9">
        <v>3</v>
      </c>
      <c r="I180" s="9">
        <v>4</v>
      </c>
      <c r="J180" s="9">
        <v>5</v>
      </c>
      <c r="K180" s="9">
        <v>6</v>
      </c>
      <c r="L180" s="10">
        <v>7</v>
      </c>
    </row>
    <row r="181" spans="4:12" x14ac:dyDescent="0.2">
      <c r="D181" s="9">
        <v>7</v>
      </c>
      <c r="E181" s="9"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9">
        <v>1</v>
      </c>
      <c r="G181" s="9">
        <v>2</v>
      </c>
      <c r="H181" s="9">
        <v>3</v>
      </c>
      <c r="I181" s="9">
        <v>4</v>
      </c>
      <c r="J181" s="9">
        <v>5</v>
      </c>
      <c r="K181" s="9">
        <v>6</v>
      </c>
      <c r="L181" s="10">
        <v>7</v>
      </c>
    </row>
    <row r="182" spans="4:12" x14ac:dyDescent="0.2">
      <c r="D182" s="9">
        <v>8</v>
      </c>
      <c r="E182" s="9"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9">
        <v>1</v>
      </c>
      <c r="G182" s="9">
        <v>2</v>
      </c>
      <c r="H182" s="9">
        <v>3</v>
      </c>
      <c r="I182" s="9">
        <v>4</v>
      </c>
      <c r="J182" s="9">
        <v>5</v>
      </c>
      <c r="K182" s="9">
        <v>6</v>
      </c>
      <c r="L182" s="10">
        <v>7</v>
      </c>
    </row>
    <row r="183" spans="4:12" x14ac:dyDescent="0.2">
      <c r="D183" s="9">
        <v>9</v>
      </c>
      <c r="E183" s="9"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9">
        <v>1</v>
      </c>
      <c r="G183" s="9">
        <v>2</v>
      </c>
      <c r="H183" s="9">
        <v>3</v>
      </c>
      <c r="I183" s="9">
        <v>4</v>
      </c>
      <c r="J183" s="9">
        <v>5</v>
      </c>
      <c r="K183" s="9">
        <v>6</v>
      </c>
      <c r="L183" s="10">
        <v>7</v>
      </c>
    </row>
    <row r="184" spans="4:12" x14ac:dyDescent="0.2">
      <c r="D184" s="9">
        <v>10</v>
      </c>
      <c r="E184" s="9"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9">
        <v>1</v>
      </c>
      <c r="G184" s="9">
        <v>2</v>
      </c>
      <c r="H184" s="9">
        <v>3</v>
      </c>
      <c r="I184" s="9">
        <v>4</v>
      </c>
      <c r="J184" s="9">
        <v>5</v>
      </c>
      <c r="K184" s="9">
        <v>6</v>
      </c>
      <c r="L184" s="10">
        <v>7</v>
      </c>
    </row>
    <row r="185" spans="4:12" x14ac:dyDescent="0.2">
      <c r="D185" s="9">
        <v>11</v>
      </c>
      <c r="E185" s="9"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9">
        <v>1</v>
      </c>
      <c r="G185" s="9">
        <v>2</v>
      </c>
      <c r="H185" s="9">
        <v>3</v>
      </c>
      <c r="I185" s="9">
        <v>4</v>
      </c>
      <c r="J185" s="9">
        <v>5</v>
      </c>
      <c r="K185" s="9">
        <v>6</v>
      </c>
      <c r="L185" s="10">
        <v>7</v>
      </c>
    </row>
    <row r="186" spans="4:12" x14ac:dyDescent="0.2">
      <c r="D186" s="9">
        <v>12</v>
      </c>
      <c r="E186" s="9"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9">
        <v>1</v>
      </c>
      <c r="G186" s="9">
        <v>2</v>
      </c>
      <c r="H186" s="9">
        <v>3</v>
      </c>
      <c r="I186" s="9">
        <v>4</v>
      </c>
      <c r="J186" s="9">
        <v>5</v>
      </c>
      <c r="K186" s="9">
        <v>6</v>
      </c>
      <c r="L186" s="10">
        <v>7</v>
      </c>
    </row>
    <row r="187" spans="4:12" x14ac:dyDescent="0.2">
      <c r="D187" s="9">
        <v>13</v>
      </c>
      <c r="E187" s="9"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9">
        <v>1</v>
      </c>
      <c r="G187" s="9">
        <v>2</v>
      </c>
      <c r="H187" s="9">
        <v>3</v>
      </c>
      <c r="I187" s="9">
        <v>4</v>
      </c>
      <c r="J187" s="9">
        <v>5</v>
      </c>
      <c r="K187" s="9">
        <v>6</v>
      </c>
      <c r="L187" s="10">
        <v>7</v>
      </c>
    </row>
    <row r="188" spans="4:12" x14ac:dyDescent="0.2">
      <c r="D188" s="9">
        <v>14</v>
      </c>
      <c r="E188" s="9"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9">
        <v>1</v>
      </c>
      <c r="G188" s="9">
        <v>2</v>
      </c>
      <c r="H188" s="9">
        <v>3</v>
      </c>
      <c r="I188" s="9">
        <v>4</v>
      </c>
      <c r="J188" s="9">
        <v>5</v>
      </c>
      <c r="K188" s="9">
        <v>6</v>
      </c>
      <c r="L188" s="10">
        <v>7</v>
      </c>
    </row>
    <row r="189" spans="4:12" x14ac:dyDescent="0.2">
      <c r="D189" s="9">
        <v>15</v>
      </c>
      <c r="E189" s="9"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9">
        <v>1</v>
      </c>
      <c r="G189" s="9">
        <v>2</v>
      </c>
      <c r="H189" s="9">
        <v>3</v>
      </c>
      <c r="I189" s="9">
        <v>4</v>
      </c>
      <c r="J189" s="9">
        <v>5</v>
      </c>
      <c r="K189" s="9">
        <v>6</v>
      </c>
      <c r="L189" s="10">
        <v>7</v>
      </c>
    </row>
    <row r="190" spans="4:12" x14ac:dyDescent="0.2">
      <c r="D190" s="9">
        <v>16</v>
      </c>
      <c r="E190" s="9"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9">
        <v>1</v>
      </c>
      <c r="G190" s="9">
        <v>2</v>
      </c>
      <c r="H190" s="9">
        <v>3</v>
      </c>
      <c r="I190" s="9">
        <v>4</v>
      </c>
      <c r="J190" s="9">
        <v>5</v>
      </c>
      <c r="K190" s="9">
        <v>6</v>
      </c>
      <c r="L190" s="10">
        <v>7</v>
      </c>
    </row>
    <row r="191" spans="4:12" x14ac:dyDescent="0.2">
      <c r="D191" s="9">
        <v>17</v>
      </c>
      <c r="E191" s="9"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9">
        <v>1</v>
      </c>
      <c r="G191" s="9">
        <v>2</v>
      </c>
      <c r="H191" s="9">
        <v>3</v>
      </c>
      <c r="I191" s="9">
        <v>4</v>
      </c>
      <c r="J191" s="9">
        <v>5</v>
      </c>
      <c r="K191" s="9">
        <v>6</v>
      </c>
      <c r="L191" s="10">
        <v>7</v>
      </c>
    </row>
    <row r="192" spans="4:12" x14ac:dyDescent="0.2">
      <c r="D192" s="9">
        <v>18</v>
      </c>
      <c r="E192" s="9"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9">
        <v>1</v>
      </c>
      <c r="G192" s="9">
        <v>2</v>
      </c>
      <c r="H192" s="9">
        <v>3</v>
      </c>
      <c r="I192" s="9">
        <v>4</v>
      </c>
      <c r="J192" s="9">
        <v>5</v>
      </c>
      <c r="K192" s="9">
        <v>6</v>
      </c>
      <c r="L192" s="10">
        <v>7</v>
      </c>
    </row>
    <row r="193" spans="4:14" x14ac:dyDescent="0.2">
      <c r="D193" s="9">
        <v>19</v>
      </c>
      <c r="E193" s="9"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9">
        <v>1</v>
      </c>
      <c r="G193" s="9">
        <v>2</v>
      </c>
      <c r="H193" s="9">
        <v>3</v>
      </c>
      <c r="I193" s="9">
        <v>4</v>
      </c>
      <c r="J193" s="9">
        <v>5</v>
      </c>
      <c r="K193" s="9">
        <v>6</v>
      </c>
      <c r="L193" s="10">
        <v>7</v>
      </c>
    </row>
    <row r="194" spans="4:14" x14ac:dyDescent="0.2">
      <c r="D194" s="9">
        <v>20</v>
      </c>
      <c r="E194" s="9"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9">
        <v>1</v>
      </c>
      <c r="G194" s="9">
        <v>2</v>
      </c>
      <c r="H194" s="9">
        <v>3</v>
      </c>
      <c r="I194" s="9">
        <v>4</v>
      </c>
      <c r="J194" s="9">
        <v>5</v>
      </c>
      <c r="K194" s="9">
        <v>6</v>
      </c>
      <c r="L194" s="10">
        <v>7</v>
      </c>
    </row>
    <row r="195" spans="4:14" x14ac:dyDescent="0.2">
      <c r="D195" s="9">
        <v>21</v>
      </c>
      <c r="E195" s="9"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9">
        <v>1</v>
      </c>
      <c r="G195" s="9">
        <v>2</v>
      </c>
      <c r="H195" s="9">
        <v>3</v>
      </c>
      <c r="I195" s="9">
        <v>4</v>
      </c>
      <c r="J195" s="9">
        <v>5</v>
      </c>
      <c r="K195" s="9">
        <v>6</v>
      </c>
      <c r="L195" s="10">
        <v>7</v>
      </c>
    </row>
    <row r="196" spans="4:14" x14ac:dyDescent="0.2">
      <c r="D196" s="9">
        <v>22</v>
      </c>
      <c r="E196" s="9"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9">
        <v>1</v>
      </c>
      <c r="G196" s="9">
        <v>2</v>
      </c>
      <c r="H196" s="9">
        <v>3</v>
      </c>
      <c r="I196" s="9">
        <v>4</v>
      </c>
      <c r="J196" s="9">
        <v>5</v>
      </c>
      <c r="K196" s="9">
        <v>6</v>
      </c>
      <c r="L196" s="10">
        <v>7</v>
      </c>
    </row>
    <row r="197" spans="4:14" x14ac:dyDescent="0.2">
      <c r="D197" s="9">
        <v>23</v>
      </c>
      <c r="E197" s="9"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9">
        <v>1</v>
      </c>
      <c r="G197" s="9">
        <v>2</v>
      </c>
      <c r="H197" s="9">
        <v>3</v>
      </c>
      <c r="I197" s="9">
        <v>4</v>
      </c>
      <c r="J197" s="9">
        <v>5</v>
      </c>
      <c r="K197" s="9">
        <v>6</v>
      </c>
      <c r="L197" s="10">
        <v>7</v>
      </c>
    </row>
    <row r="198" spans="4:14" x14ac:dyDescent="0.2">
      <c r="D198" s="9">
        <v>24</v>
      </c>
      <c r="E198" s="9"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9">
        <v>1</v>
      </c>
      <c r="G198" s="9">
        <v>2</v>
      </c>
      <c r="H198" s="9">
        <v>3</v>
      </c>
      <c r="I198" s="9">
        <v>4</v>
      </c>
      <c r="J198" s="9">
        <v>5</v>
      </c>
      <c r="K198" s="9">
        <v>6</v>
      </c>
      <c r="L198" s="10">
        <v>7</v>
      </c>
    </row>
    <row r="199" spans="4:14" ht="13.5" thickBot="1" x14ac:dyDescent="0.25">
      <c r="D199" s="12">
        <v>25</v>
      </c>
      <c r="E199" s="9"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2">
        <v>1</v>
      </c>
      <c r="G199" s="12">
        <v>2</v>
      </c>
      <c r="H199" s="12">
        <v>3</v>
      </c>
      <c r="I199" s="12">
        <v>4</v>
      </c>
      <c r="J199" s="12">
        <v>5</v>
      </c>
      <c r="K199" s="12">
        <v>6</v>
      </c>
      <c r="L199" s="13">
        <v>7</v>
      </c>
    </row>
    <row r="200" spans="4:14" ht="13.5" thickBot="1" x14ac:dyDescent="0.25"/>
    <row r="201" spans="4:14" x14ac:dyDescent="0.2">
      <c r="D201" s="2" t="s">
        <v>11</v>
      </c>
      <c r="E201" s="2" t="s">
        <v>20</v>
      </c>
      <c r="F201" s="14" t="s">
        <v>12</v>
      </c>
      <c r="G201" s="14" t="s">
        <v>13</v>
      </c>
      <c r="H201" s="14" t="s">
        <v>14</v>
      </c>
      <c r="I201" s="14" t="s">
        <v>15</v>
      </c>
      <c r="J201" s="14" t="s">
        <v>16</v>
      </c>
      <c r="K201" s="14" t="s">
        <v>17</v>
      </c>
      <c r="L201" s="15" t="s">
        <v>18</v>
      </c>
      <c r="N201">
        <v>3.2</v>
      </c>
    </row>
    <row r="202" spans="4:14" x14ac:dyDescent="0.2">
      <c r="D202" s="5"/>
      <c r="E202" s="5"/>
      <c r="F202" s="5"/>
      <c r="G202" s="5"/>
      <c r="H202" s="5"/>
      <c r="I202" s="5"/>
      <c r="J202" s="5"/>
      <c r="K202" s="5"/>
      <c r="L202" s="8"/>
      <c r="N202" t="s">
        <v>205</v>
      </c>
    </row>
    <row r="203" spans="4:14" x14ac:dyDescent="0.2">
      <c r="D203" s="9">
        <v>1</v>
      </c>
      <c r="E203" s="9"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9">
        <v>1</v>
      </c>
      <c r="G203" s="9">
        <v>2</v>
      </c>
      <c r="H203" s="9">
        <v>3</v>
      </c>
      <c r="I203" s="9">
        <v>4</v>
      </c>
      <c r="J203" s="9">
        <v>5</v>
      </c>
      <c r="K203" s="9">
        <v>6</v>
      </c>
      <c r="L203" s="10">
        <v>7</v>
      </c>
      <c r="N203" t="s">
        <v>205</v>
      </c>
    </row>
    <row r="204" spans="4:14" x14ac:dyDescent="0.2">
      <c r="D204" s="9">
        <v>2</v>
      </c>
      <c r="E204" s="9"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9">
        <v>1</v>
      </c>
      <c r="G204" s="9">
        <v>2</v>
      </c>
      <c r="H204" s="9">
        <v>3</v>
      </c>
      <c r="I204" s="9">
        <v>4</v>
      </c>
      <c r="J204" s="9">
        <v>5</v>
      </c>
      <c r="K204" s="9">
        <v>6</v>
      </c>
      <c r="L204" s="10">
        <v>7</v>
      </c>
    </row>
    <row r="205" spans="4:14" x14ac:dyDescent="0.2">
      <c r="D205" s="9">
        <v>3</v>
      </c>
      <c r="E205" s="9"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9">
        <v>1</v>
      </c>
      <c r="G205" s="9">
        <v>2</v>
      </c>
      <c r="H205" s="9">
        <v>3</v>
      </c>
      <c r="I205" s="9">
        <v>4</v>
      </c>
      <c r="J205" s="9">
        <v>5</v>
      </c>
      <c r="K205" s="9">
        <v>6</v>
      </c>
      <c r="L205" s="10">
        <v>7</v>
      </c>
    </row>
    <row r="206" spans="4:14" x14ac:dyDescent="0.2">
      <c r="D206" s="9">
        <v>4</v>
      </c>
      <c r="E206" s="9"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9">
        <v>1</v>
      </c>
      <c r="G206" s="9">
        <v>2</v>
      </c>
      <c r="H206" s="9">
        <v>3</v>
      </c>
      <c r="I206" s="9">
        <v>4</v>
      </c>
      <c r="J206" s="9">
        <v>5</v>
      </c>
      <c r="K206" s="9">
        <v>6</v>
      </c>
      <c r="L206" s="10">
        <v>7</v>
      </c>
    </row>
    <row r="207" spans="4:14" x14ac:dyDescent="0.2">
      <c r="D207" s="9">
        <v>5</v>
      </c>
      <c r="E207" s="9"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9">
        <v>1</v>
      </c>
      <c r="G207" s="9">
        <v>2</v>
      </c>
      <c r="H207" s="9">
        <v>3</v>
      </c>
      <c r="I207" s="9">
        <v>4</v>
      </c>
      <c r="J207" s="9">
        <v>5</v>
      </c>
      <c r="K207" s="9">
        <v>6</v>
      </c>
      <c r="L207" s="10">
        <v>7</v>
      </c>
    </row>
    <row r="208" spans="4:14" x14ac:dyDescent="0.2">
      <c r="D208" s="9">
        <v>6</v>
      </c>
      <c r="E208" s="9"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9">
        <v>1</v>
      </c>
      <c r="G208" s="9">
        <v>2</v>
      </c>
      <c r="H208" s="9">
        <v>3</v>
      </c>
      <c r="I208" s="9">
        <v>4</v>
      </c>
      <c r="J208" s="9">
        <v>5</v>
      </c>
      <c r="K208" s="9">
        <v>6</v>
      </c>
      <c r="L208" s="10">
        <v>7</v>
      </c>
    </row>
    <row r="209" spans="4:12" x14ac:dyDescent="0.2">
      <c r="D209" s="9">
        <v>7</v>
      </c>
      <c r="E209" s="9"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9">
        <v>1</v>
      </c>
      <c r="G209" s="9">
        <v>2</v>
      </c>
      <c r="H209" s="9">
        <v>3</v>
      </c>
      <c r="I209" s="9">
        <v>4</v>
      </c>
      <c r="J209" s="9">
        <v>5</v>
      </c>
      <c r="K209" s="9">
        <v>6</v>
      </c>
      <c r="L209" s="10">
        <v>7</v>
      </c>
    </row>
    <row r="210" spans="4:12" x14ac:dyDescent="0.2">
      <c r="D210" s="9">
        <v>8</v>
      </c>
      <c r="E210" s="9"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9">
        <v>1</v>
      </c>
      <c r="G210" s="9">
        <v>2</v>
      </c>
      <c r="H210" s="9">
        <v>3</v>
      </c>
      <c r="I210" s="9">
        <v>4</v>
      </c>
      <c r="J210" s="9">
        <v>5</v>
      </c>
      <c r="K210" s="9">
        <v>6</v>
      </c>
      <c r="L210" s="10">
        <v>7</v>
      </c>
    </row>
    <row r="211" spans="4:12" x14ac:dyDescent="0.2">
      <c r="D211" s="9">
        <v>9</v>
      </c>
      <c r="E211" s="9"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9">
        <v>1</v>
      </c>
      <c r="G211" s="9">
        <v>2</v>
      </c>
      <c r="H211" s="9">
        <v>3</v>
      </c>
      <c r="I211" s="9">
        <v>4</v>
      </c>
      <c r="J211" s="9">
        <v>5</v>
      </c>
      <c r="K211" s="9">
        <v>6</v>
      </c>
      <c r="L211" s="10">
        <v>7</v>
      </c>
    </row>
    <row r="212" spans="4:12" x14ac:dyDescent="0.2">
      <c r="D212" s="9">
        <v>10</v>
      </c>
      <c r="E212" s="9"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9">
        <v>1</v>
      </c>
      <c r="G212" s="9">
        <v>2</v>
      </c>
      <c r="H212" s="9">
        <v>3</v>
      </c>
      <c r="I212" s="9">
        <v>4</v>
      </c>
      <c r="J212" s="9">
        <v>5</v>
      </c>
      <c r="K212" s="9">
        <v>6</v>
      </c>
      <c r="L212" s="10">
        <v>7</v>
      </c>
    </row>
    <row r="213" spans="4:12" x14ac:dyDescent="0.2">
      <c r="D213" s="9">
        <v>11</v>
      </c>
      <c r="E213" s="9"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9">
        <v>1</v>
      </c>
      <c r="G213" s="9">
        <v>2</v>
      </c>
      <c r="H213" s="9">
        <v>3</v>
      </c>
      <c r="I213" s="9">
        <v>4</v>
      </c>
      <c r="J213" s="9">
        <v>5</v>
      </c>
      <c r="K213" s="9">
        <v>6</v>
      </c>
      <c r="L213" s="10">
        <v>7</v>
      </c>
    </row>
    <row r="214" spans="4:12" x14ac:dyDescent="0.2">
      <c r="D214" s="9">
        <v>12</v>
      </c>
      <c r="E214" s="9"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9">
        <v>1</v>
      </c>
      <c r="G214" s="9">
        <v>2</v>
      </c>
      <c r="H214" s="9">
        <v>3</v>
      </c>
      <c r="I214" s="9">
        <v>4</v>
      </c>
      <c r="J214" s="9">
        <v>5</v>
      </c>
      <c r="K214" s="9">
        <v>6</v>
      </c>
      <c r="L214" s="10">
        <v>7</v>
      </c>
    </row>
    <row r="215" spans="4:12" x14ac:dyDescent="0.2">
      <c r="D215" s="9">
        <v>13</v>
      </c>
      <c r="E215" s="9"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9">
        <v>1</v>
      </c>
      <c r="G215" s="9">
        <v>2</v>
      </c>
      <c r="H215" s="9">
        <v>3</v>
      </c>
      <c r="I215" s="9">
        <v>4</v>
      </c>
      <c r="J215" s="9">
        <v>5</v>
      </c>
      <c r="K215" s="9">
        <v>6</v>
      </c>
      <c r="L215" s="10">
        <v>7</v>
      </c>
    </row>
    <row r="216" spans="4:12" x14ac:dyDescent="0.2">
      <c r="D216" s="9">
        <v>14</v>
      </c>
      <c r="E216" s="9"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9">
        <v>1</v>
      </c>
      <c r="G216" s="9">
        <v>2</v>
      </c>
      <c r="H216" s="9">
        <v>3</v>
      </c>
      <c r="I216" s="9">
        <v>4</v>
      </c>
      <c r="J216" s="9">
        <v>5</v>
      </c>
      <c r="K216" s="9">
        <v>6</v>
      </c>
      <c r="L216" s="10">
        <v>7</v>
      </c>
    </row>
    <row r="217" spans="4:12" x14ac:dyDescent="0.2">
      <c r="D217" s="9">
        <v>15</v>
      </c>
      <c r="E217" s="9"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9">
        <v>1</v>
      </c>
      <c r="G217" s="9">
        <v>2</v>
      </c>
      <c r="H217" s="9">
        <v>3</v>
      </c>
      <c r="I217" s="9">
        <v>4</v>
      </c>
      <c r="J217" s="9">
        <v>5</v>
      </c>
      <c r="K217" s="9">
        <v>6</v>
      </c>
      <c r="L217" s="10">
        <v>7</v>
      </c>
    </row>
    <row r="218" spans="4:12" x14ac:dyDescent="0.2">
      <c r="D218" s="9">
        <v>16</v>
      </c>
      <c r="E218" s="9"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9">
        <v>1</v>
      </c>
      <c r="G218" s="9">
        <v>2</v>
      </c>
      <c r="H218" s="9">
        <v>3</v>
      </c>
      <c r="I218" s="9">
        <v>4</v>
      </c>
      <c r="J218" s="9">
        <v>5</v>
      </c>
      <c r="K218" s="9">
        <v>6</v>
      </c>
      <c r="L218" s="10">
        <v>7</v>
      </c>
    </row>
    <row r="219" spans="4:12" x14ac:dyDescent="0.2">
      <c r="D219" s="9">
        <v>17</v>
      </c>
      <c r="E219" s="9"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9">
        <v>1</v>
      </c>
      <c r="G219" s="9">
        <v>2</v>
      </c>
      <c r="H219" s="9">
        <v>3</v>
      </c>
      <c r="I219" s="9">
        <v>4</v>
      </c>
      <c r="J219" s="9">
        <v>5</v>
      </c>
      <c r="K219" s="9">
        <v>6</v>
      </c>
      <c r="L219" s="10">
        <v>7</v>
      </c>
    </row>
    <row r="220" spans="4:12" x14ac:dyDescent="0.2">
      <c r="D220" s="9">
        <v>18</v>
      </c>
      <c r="E220" s="9"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9">
        <v>1</v>
      </c>
      <c r="G220" s="9">
        <v>2</v>
      </c>
      <c r="H220" s="9">
        <v>3</v>
      </c>
      <c r="I220" s="9">
        <v>4</v>
      </c>
      <c r="J220" s="9">
        <v>5</v>
      </c>
      <c r="K220" s="9">
        <v>6</v>
      </c>
      <c r="L220" s="10">
        <v>7</v>
      </c>
    </row>
    <row r="221" spans="4:12" x14ac:dyDescent="0.2">
      <c r="D221" s="9">
        <v>19</v>
      </c>
      <c r="E221" s="9"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9">
        <v>1</v>
      </c>
      <c r="G221" s="9">
        <v>2</v>
      </c>
      <c r="H221" s="9">
        <v>3</v>
      </c>
      <c r="I221" s="9">
        <v>4</v>
      </c>
      <c r="J221" s="9">
        <v>5</v>
      </c>
      <c r="K221" s="9">
        <v>6</v>
      </c>
      <c r="L221" s="10">
        <v>7</v>
      </c>
    </row>
    <row r="222" spans="4:12" x14ac:dyDescent="0.2">
      <c r="D222" s="9">
        <v>20</v>
      </c>
      <c r="E222" s="9"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9">
        <v>1</v>
      </c>
      <c r="G222" s="9">
        <v>2</v>
      </c>
      <c r="H222" s="9">
        <v>3</v>
      </c>
      <c r="I222" s="9">
        <v>4</v>
      </c>
      <c r="J222" s="9">
        <v>5</v>
      </c>
      <c r="K222" s="9">
        <v>6</v>
      </c>
      <c r="L222" s="10">
        <v>7</v>
      </c>
    </row>
    <row r="223" spans="4:12" x14ac:dyDescent="0.2">
      <c r="D223" s="9">
        <v>21</v>
      </c>
      <c r="E223" s="9"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9">
        <v>1</v>
      </c>
      <c r="G223" s="9">
        <v>2</v>
      </c>
      <c r="H223" s="9">
        <v>3</v>
      </c>
      <c r="I223" s="9">
        <v>4</v>
      </c>
      <c r="J223" s="9">
        <v>5</v>
      </c>
      <c r="K223" s="9">
        <v>6</v>
      </c>
      <c r="L223" s="10">
        <v>7</v>
      </c>
    </row>
    <row r="224" spans="4:12" x14ac:dyDescent="0.2">
      <c r="D224" s="9">
        <v>22</v>
      </c>
      <c r="E224" s="9"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9">
        <v>1</v>
      </c>
      <c r="G224" s="9">
        <v>2</v>
      </c>
      <c r="H224" s="9">
        <v>3</v>
      </c>
      <c r="I224" s="9">
        <v>4</v>
      </c>
      <c r="J224" s="9">
        <v>5</v>
      </c>
      <c r="K224" s="9">
        <v>6</v>
      </c>
      <c r="L224" s="10">
        <v>7</v>
      </c>
    </row>
    <row r="225" spans="4:14" x14ac:dyDescent="0.2">
      <c r="D225" s="9">
        <v>23</v>
      </c>
      <c r="E225" s="9"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9">
        <v>1</v>
      </c>
      <c r="G225" s="9">
        <v>2</v>
      </c>
      <c r="H225" s="9">
        <v>3</v>
      </c>
      <c r="I225" s="9">
        <v>4</v>
      </c>
      <c r="J225" s="9">
        <v>5</v>
      </c>
      <c r="K225" s="9">
        <v>6</v>
      </c>
      <c r="L225" s="10">
        <v>7</v>
      </c>
    </row>
    <row r="226" spans="4:14" x14ac:dyDescent="0.2">
      <c r="D226" s="9">
        <v>24</v>
      </c>
      <c r="E226" s="9"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9">
        <v>1</v>
      </c>
      <c r="G226" s="9">
        <v>2</v>
      </c>
      <c r="H226" s="9">
        <v>3</v>
      </c>
      <c r="I226" s="9">
        <v>4</v>
      </c>
      <c r="J226" s="9">
        <v>5</v>
      </c>
      <c r="K226" s="9">
        <v>6</v>
      </c>
      <c r="L226" s="10">
        <v>7</v>
      </c>
    </row>
    <row r="227" spans="4:14" ht="13.5" thickBot="1" x14ac:dyDescent="0.25">
      <c r="D227" s="12">
        <v>25</v>
      </c>
      <c r="E227" s="9"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2">
        <v>1</v>
      </c>
      <c r="G227" s="12">
        <v>2</v>
      </c>
      <c r="H227" s="12">
        <v>3</v>
      </c>
      <c r="I227" s="12">
        <v>4</v>
      </c>
      <c r="J227" s="12">
        <v>5</v>
      </c>
      <c r="K227" s="12">
        <v>6</v>
      </c>
      <c r="L227" s="13">
        <v>7</v>
      </c>
    </row>
    <row r="228" spans="4:14" ht="13.5" thickBot="1" x14ac:dyDescent="0.25"/>
    <row r="229" spans="4:14" x14ac:dyDescent="0.2">
      <c r="D229" s="2" t="s">
        <v>11</v>
      </c>
      <c r="E229" s="2" t="s">
        <v>20</v>
      </c>
      <c r="F229" s="14" t="s">
        <v>12</v>
      </c>
      <c r="G229" s="14" t="s">
        <v>13</v>
      </c>
      <c r="H229" s="14" t="s">
        <v>14</v>
      </c>
      <c r="I229" s="14" t="s">
        <v>15</v>
      </c>
      <c r="J229" s="14" t="s">
        <v>16</v>
      </c>
      <c r="K229" s="14" t="s">
        <v>17</v>
      </c>
      <c r="L229" s="15" t="s">
        <v>18</v>
      </c>
      <c r="N229">
        <v>3.3</v>
      </c>
    </row>
    <row r="230" spans="4:14" x14ac:dyDescent="0.2">
      <c r="D230" s="5"/>
      <c r="E230" s="5"/>
      <c r="F230" s="5"/>
      <c r="G230" s="5"/>
      <c r="H230" s="5"/>
      <c r="I230" s="5"/>
      <c r="J230" s="5"/>
      <c r="K230" s="5"/>
      <c r="L230" s="8"/>
      <c r="N230" t="s">
        <v>205</v>
      </c>
    </row>
    <row r="231" spans="4:14" x14ac:dyDescent="0.2">
      <c r="D231" s="9">
        <v>1</v>
      </c>
      <c r="E231" s="9"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9">
        <v>1</v>
      </c>
      <c r="G231" s="9">
        <v>2</v>
      </c>
      <c r="H231" s="9">
        <v>3</v>
      </c>
      <c r="I231" s="9">
        <v>4</v>
      </c>
      <c r="J231" s="9">
        <v>5</v>
      </c>
      <c r="K231" s="9">
        <v>6</v>
      </c>
      <c r="L231" s="10">
        <v>7</v>
      </c>
      <c r="N231" t="s">
        <v>205</v>
      </c>
    </row>
    <row r="232" spans="4:14" x14ac:dyDescent="0.2">
      <c r="D232" s="9">
        <v>2</v>
      </c>
      <c r="E232" s="9"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9">
        <v>1</v>
      </c>
      <c r="G232" s="9">
        <v>2</v>
      </c>
      <c r="H232" s="9">
        <v>3</v>
      </c>
      <c r="I232" s="9">
        <v>4</v>
      </c>
      <c r="J232" s="9">
        <v>5</v>
      </c>
      <c r="K232" s="9">
        <v>6</v>
      </c>
      <c r="L232" s="10">
        <v>7</v>
      </c>
    </row>
    <row r="233" spans="4:14" x14ac:dyDescent="0.2">
      <c r="D233" s="9">
        <v>3</v>
      </c>
      <c r="E233" s="9"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9">
        <v>1</v>
      </c>
      <c r="G233" s="9">
        <v>2</v>
      </c>
      <c r="H233" s="9">
        <v>3</v>
      </c>
      <c r="I233" s="9">
        <v>4</v>
      </c>
      <c r="J233" s="9">
        <v>5</v>
      </c>
      <c r="K233" s="9">
        <v>6</v>
      </c>
      <c r="L233" s="10">
        <v>7</v>
      </c>
    </row>
    <row r="234" spans="4:14" x14ac:dyDescent="0.2">
      <c r="D234" s="9">
        <v>4</v>
      </c>
      <c r="E234" s="9"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9">
        <v>1</v>
      </c>
      <c r="G234" s="9">
        <v>2</v>
      </c>
      <c r="H234" s="9">
        <v>3</v>
      </c>
      <c r="I234" s="9">
        <v>4</v>
      </c>
      <c r="J234" s="9">
        <v>5</v>
      </c>
      <c r="K234" s="9">
        <v>6</v>
      </c>
      <c r="L234" s="10">
        <v>7</v>
      </c>
    </row>
    <row r="235" spans="4:14" x14ac:dyDescent="0.2">
      <c r="D235" s="9">
        <v>5</v>
      </c>
      <c r="E235" s="9"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9">
        <v>1</v>
      </c>
      <c r="G235" s="9">
        <v>2</v>
      </c>
      <c r="H235" s="9">
        <v>3</v>
      </c>
      <c r="I235" s="9">
        <v>4</v>
      </c>
      <c r="J235" s="9">
        <v>5</v>
      </c>
      <c r="K235" s="9">
        <v>6</v>
      </c>
      <c r="L235" s="10">
        <v>7</v>
      </c>
    </row>
    <row r="236" spans="4:14" x14ac:dyDescent="0.2">
      <c r="D236" s="9">
        <v>6</v>
      </c>
      <c r="E236" s="9"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9">
        <v>1</v>
      </c>
      <c r="G236" s="9">
        <v>2</v>
      </c>
      <c r="H236" s="9">
        <v>3</v>
      </c>
      <c r="I236" s="9">
        <v>4</v>
      </c>
      <c r="J236" s="9">
        <v>5</v>
      </c>
      <c r="K236" s="9">
        <v>6</v>
      </c>
      <c r="L236" s="10">
        <v>7</v>
      </c>
    </row>
    <row r="237" spans="4:14" x14ac:dyDescent="0.2">
      <c r="D237" s="9">
        <v>7</v>
      </c>
      <c r="E237" s="9"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9">
        <v>1</v>
      </c>
      <c r="G237" s="9">
        <v>2</v>
      </c>
      <c r="H237" s="9">
        <v>3</v>
      </c>
      <c r="I237" s="9">
        <v>4</v>
      </c>
      <c r="J237" s="9">
        <v>5</v>
      </c>
      <c r="K237" s="9">
        <v>6</v>
      </c>
      <c r="L237" s="10">
        <v>7</v>
      </c>
    </row>
    <row r="238" spans="4:14" x14ac:dyDescent="0.2">
      <c r="D238" s="9">
        <v>8</v>
      </c>
      <c r="E238" s="9"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9">
        <v>1</v>
      </c>
      <c r="G238" s="9">
        <v>2</v>
      </c>
      <c r="H238" s="9">
        <v>3</v>
      </c>
      <c r="I238" s="9">
        <v>4</v>
      </c>
      <c r="J238" s="9">
        <v>5</v>
      </c>
      <c r="K238" s="9">
        <v>6</v>
      </c>
      <c r="L238" s="10">
        <v>7</v>
      </c>
    </row>
    <row r="239" spans="4:14" x14ac:dyDescent="0.2">
      <c r="D239" s="9">
        <v>9</v>
      </c>
      <c r="E239" s="9"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9">
        <v>1</v>
      </c>
      <c r="G239" s="9">
        <v>2</v>
      </c>
      <c r="H239" s="9">
        <v>3</v>
      </c>
      <c r="I239" s="9">
        <v>4</v>
      </c>
      <c r="J239" s="9">
        <v>5</v>
      </c>
      <c r="K239" s="9">
        <v>6</v>
      </c>
      <c r="L239" s="10">
        <v>7</v>
      </c>
    </row>
    <row r="240" spans="4:14" x14ac:dyDescent="0.2">
      <c r="D240" s="9">
        <v>10</v>
      </c>
      <c r="E240" s="9"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9">
        <v>1</v>
      </c>
      <c r="G240" s="9">
        <v>2</v>
      </c>
      <c r="H240" s="9">
        <v>3</v>
      </c>
      <c r="I240" s="9">
        <v>4</v>
      </c>
      <c r="J240" s="9">
        <v>5</v>
      </c>
      <c r="K240" s="9">
        <v>6</v>
      </c>
      <c r="L240" s="10">
        <v>7</v>
      </c>
    </row>
    <row r="241" spans="4:14" x14ac:dyDescent="0.2">
      <c r="D241" s="9">
        <v>11</v>
      </c>
      <c r="E241" s="9"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9">
        <v>1</v>
      </c>
      <c r="G241" s="9">
        <v>2</v>
      </c>
      <c r="H241" s="9">
        <v>3</v>
      </c>
      <c r="I241" s="9">
        <v>4</v>
      </c>
      <c r="J241" s="9">
        <v>5</v>
      </c>
      <c r="K241" s="9">
        <v>6</v>
      </c>
      <c r="L241" s="10">
        <v>7</v>
      </c>
    </row>
    <row r="242" spans="4:14" x14ac:dyDescent="0.2">
      <c r="D242" s="9">
        <v>12</v>
      </c>
      <c r="E242" s="9"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9">
        <v>1</v>
      </c>
      <c r="G242" s="9">
        <v>2</v>
      </c>
      <c r="H242" s="9">
        <v>3</v>
      </c>
      <c r="I242" s="9">
        <v>4</v>
      </c>
      <c r="J242" s="9">
        <v>5</v>
      </c>
      <c r="K242" s="9">
        <v>6</v>
      </c>
      <c r="L242" s="10">
        <v>7</v>
      </c>
    </row>
    <row r="243" spans="4:14" x14ac:dyDescent="0.2">
      <c r="D243" s="9">
        <v>13</v>
      </c>
      <c r="E243" s="9"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9">
        <v>1</v>
      </c>
      <c r="G243" s="9">
        <v>2</v>
      </c>
      <c r="H243" s="9">
        <v>3</v>
      </c>
      <c r="I243" s="9">
        <v>4</v>
      </c>
      <c r="J243" s="9">
        <v>5</v>
      </c>
      <c r="K243" s="9">
        <v>6</v>
      </c>
      <c r="L243" s="10">
        <v>7</v>
      </c>
    </row>
    <row r="244" spans="4:14" x14ac:dyDescent="0.2">
      <c r="D244" s="9">
        <v>14</v>
      </c>
      <c r="E244" s="9"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9">
        <v>1</v>
      </c>
      <c r="G244" s="9">
        <v>2</v>
      </c>
      <c r="H244" s="9">
        <v>3</v>
      </c>
      <c r="I244" s="9">
        <v>4</v>
      </c>
      <c r="J244" s="9">
        <v>5</v>
      </c>
      <c r="K244" s="9">
        <v>6</v>
      </c>
      <c r="L244" s="10">
        <v>7</v>
      </c>
    </row>
    <row r="245" spans="4:14" x14ac:dyDescent="0.2">
      <c r="D245" s="9">
        <v>15</v>
      </c>
      <c r="E245" s="9"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9">
        <v>1</v>
      </c>
      <c r="G245" s="9">
        <v>2</v>
      </c>
      <c r="H245" s="9">
        <v>3</v>
      </c>
      <c r="I245" s="9">
        <v>4</v>
      </c>
      <c r="J245" s="9">
        <v>5</v>
      </c>
      <c r="K245" s="9">
        <v>6</v>
      </c>
      <c r="L245" s="10">
        <v>7</v>
      </c>
    </row>
    <row r="246" spans="4:14" x14ac:dyDescent="0.2">
      <c r="D246" s="9">
        <v>16</v>
      </c>
      <c r="E246" s="9"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9">
        <v>1</v>
      </c>
      <c r="G246" s="9">
        <v>2</v>
      </c>
      <c r="H246" s="9">
        <v>3</v>
      </c>
      <c r="I246" s="9">
        <v>4</v>
      </c>
      <c r="J246" s="9">
        <v>5</v>
      </c>
      <c r="K246" s="9">
        <v>6</v>
      </c>
      <c r="L246" s="10">
        <v>7</v>
      </c>
    </row>
    <row r="247" spans="4:14" x14ac:dyDescent="0.2">
      <c r="D247" s="9">
        <v>17</v>
      </c>
      <c r="E247" s="9"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9">
        <v>1</v>
      </c>
      <c r="G247" s="9">
        <v>2</v>
      </c>
      <c r="H247" s="9">
        <v>3</v>
      </c>
      <c r="I247" s="9">
        <v>4</v>
      </c>
      <c r="J247" s="9">
        <v>5</v>
      </c>
      <c r="K247" s="9">
        <v>6</v>
      </c>
      <c r="L247" s="10">
        <v>7</v>
      </c>
    </row>
    <row r="248" spans="4:14" x14ac:dyDescent="0.2">
      <c r="D248" s="9">
        <v>18</v>
      </c>
      <c r="E248" s="9"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9">
        <v>1</v>
      </c>
      <c r="G248" s="9">
        <v>2</v>
      </c>
      <c r="H248" s="9">
        <v>3</v>
      </c>
      <c r="I248" s="9">
        <v>4</v>
      </c>
      <c r="J248" s="9">
        <v>5</v>
      </c>
      <c r="K248" s="9">
        <v>6</v>
      </c>
      <c r="L248" s="10">
        <v>7</v>
      </c>
    </row>
    <row r="249" spans="4:14" x14ac:dyDescent="0.2">
      <c r="D249" s="9">
        <v>19</v>
      </c>
      <c r="E249" s="9"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9">
        <v>1</v>
      </c>
      <c r="G249" s="9">
        <v>2</v>
      </c>
      <c r="H249" s="9">
        <v>3</v>
      </c>
      <c r="I249" s="9">
        <v>4</v>
      </c>
      <c r="J249" s="9">
        <v>5</v>
      </c>
      <c r="K249" s="9">
        <v>6</v>
      </c>
      <c r="L249" s="10">
        <v>7</v>
      </c>
    </row>
    <row r="250" spans="4:14" x14ac:dyDescent="0.2">
      <c r="D250" s="9">
        <v>20</v>
      </c>
      <c r="E250" s="9"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9">
        <v>1</v>
      </c>
      <c r="G250" s="9">
        <v>2</v>
      </c>
      <c r="H250" s="9">
        <v>3</v>
      </c>
      <c r="I250" s="9">
        <v>4</v>
      </c>
      <c r="J250" s="9">
        <v>5</v>
      </c>
      <c r="K250" s="9">
        <v>6</v>
      </c>
      <c r="L250" s="10">
        <v>7</v>
      </c>
    </row>
    <row r="251" spans="4:14" x14ac:dyDescent="0.2">
      <c r="D251" s="9">
        <v>21</v>
      </c>
      <c r="E251" s="9"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9">
        <v>1</v>
      </c>
      <c r="G251" s="9">
        <v>2</v>
      </c>
      <c r="H251" s="9">
        <v>3</v>
      </c>
      <c r="I251" s="9">
        <v>4</v>
      </c>
      <c r="J251" s="9">
        <v>5</v>
      </c>
      <c r="K251" s="9">
        <v>6</v>
      </c>
      <c r="L251" s="10">
        <v>7</v>
      </c>
    </row>
    <row r="252" spans="4:14" x14ac:dyDescent="0.2">
      <c r="D252" s="9">
        <v>22</v>
      </c>
      <c r="E252" s="9"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9">
        <v>1</v>
      </c>
      <c r="G252" s="9">
        <v>2</v>
      </c>
      <c r="H252" s="9">
        <v>3</v>
      </c>
      <c r="I252" s="9">
        <v>4</v>
      </c>
      <c r="J252" s="9">
        <v>5</v>
      </c>
      <c r="K252" s="9">
        <v>6</v>
      </c>
      <c r="L252" s="10">
        <v>7</v>
      </c>
    </row>
    <row r="253" spans="4:14" x14ac:dyDescent="0.2">
      <c r="D253" s="9">
        <v>23</v>
      </c>
      <c r="E253" s="9"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9">
        <v>1</v>
      </c>
      <c r="G253" s="9">
        <v>2</v>
      </c>
      <c r="H253" s="9">
        <v>3</v>
      </c>
      <c r="I253" s="9">
        <v>4</v>
      </c>
      <c r="J253" s="9">
        <v>5</v>
      </c>
      <c r="K253" s="9">
        <v>6</v>
      </c>
      <c r="L253" s="10">
        <v>7</v>
      </c>
    </row>
    <row r="254" spans="4:14" x14ac:dyDescent="0.2">
      <c r="D254" s="9">
        <v>24</v>
      </c>
      <c r="E254" s="9"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9">
        <v>1</v>
      </c>
      <c r="G254" s="9">
        <v>2</v>
      </c>
      <c r="H254" s="9">
        <v>3</v>
      </c>
      <c r="I254" s="9">
        <v>4</v>
      </c>
      <c r="J254" s="9">
        <v>5</v>
      </c>
      <c r="K254" s="9">
        <v>6</v>
      </c>
      <c r="L254" s="10">
        <v>7</v>
      </c>
    </row>
    <row r="255" spans="4:14" ht="13.5" thickBot="1" x14ac:dyDescent="0.25">
      <c r="D255" s="12">
        <v>25</v>
      </c>
      <c r="E255" s="9"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2">
        <v>1</v>
      </c>
      <c r="G255" s="12">
        <v>2</v>
      </c>
      <c r="H255" s="12">
        <v>3</v>
      </c>
      <c r="I255" s="12">
        <v>4</v>
      </c>
      <c r="J255" s="12">
        <v>5</v>
      </c>
      <c r="K255" s="12">
        <v>6</v>
      </c>
      <c r="L255" s="13">
        <v>7</v>
      </c>
    </row>
    <row r="256" spans="4:14" x14ac:dyDescent="0.2">
      <c r="D256" s="2"/>
      <c r="E256" s="2"/>
      <c r="F256" s="2"/>
      <c r="G256" s="2"/>
      <c r="H256" s="2"/>
      <c r="I256" s="2"/>
      <c r="J256" s="2"/>
      <c r="K256" s="2"/>
      <c r="L256" s="3"/>
      <c r="N256">
        <v>4.0999999999999996</v>
      </c>
    </row>
    <row r="257" spans="4:14" x14ac:dyDescent="0.2">
      <c r="D257" s="5" t="s">
        <v>11</v>
      </c>
      <c r="E257" s="5" t="s">
        <v>19</v>
      </c>
      <c r="F257" s="6" t="s">
        <v>12</v>
      </c>
      <c r="G257" s="6" t="s">
        <v>13</v>
      </c>
      <c r="H257" s="6" t="s">
        <v>14</v>
      </c>
      <c r="I257" s="6" t="s">
        <v>15</v>
      </c>
      <c r="J257" s="6" t="s">
        <v>16</v>
      </c>
      <c r="K257" s="6" t="s">
        <v>17</v>
      </c>
      <c r="L257" s="7" t="s">
        <v>18</v>
      </c>
      <c r="N257" s="65" t="s">
        <v>205</v>
      </c>
    </row>
    <row r="258" spans="4:14" x14ac:dyDescent="0.2">
      <c r="D258" s="5"/>
      <c r="E258" s="5"/>
      <c r="F258" s="5"/>
      <c r="G258" s="5"/>
      <c r="H258" s="5"/>
      <c r="I258" s="5"/>
      <c r="J258" s="5"/>
      <c r="K258" s="5"/>
      <c r="L258" s="8"/>
      <c r="N258" t="s">
        <v>205</v>
      </c>
    </row>
    <row r="259" spans="4:14" x14ac:dyDescent="0.2">
      <c r="D259" s="9">
        <v>1</v>
      </c>
      <c r="E259" s="9"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9">
        <v>1</v>
      </c>
      <c r="G259" s="9">
        <v>2</v>
      </c>
      <c r="H259" s="9">
        <v>3</v>
      </c>
      <c r="I259" s="9">
        <v>4</v>
      </c>
      <c r="J259" s="9">
        <v>5</v>
      </c>
      <c r="K259" s="9">
        <v>6</v>
      </c>
      <c r="L259" s="10">
        <v>7</v>
      </c>
    </row>
    <row r="260" spans="4:14" x14ac:dyDescent="0.2">
      <c r="D260" s="9">
        <v>2</v>
      </c>
      <c r="E260" s="9"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9">
        <v>1</v>
      </c>
      <c r="G260" s="9">
        <v>2</v>
      </c>
      <c r="H260" s="9">
        <v>3</v>
      </c>
      <c r="I260" s="9">
        <v>4</v>
      </c>
      <c r="J260" s="9">
        <v>5</v>
      </c>
      <c r="K260" s="9">
        <v>6</v>
      </c>
      <c r="L260" s="10">
        <v>7</v>
      </c>
    </row>
    <row r="261" spans="4:14" x14ac:dyDescent="0.2">
      <c r="D261" s="9">
        <v>3</v>
      </c>
      <c r="E261" s="9"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9">
        <v>1</v>
      </c>
      <c r="G261" s="9">
        <v>2</v>
      </c>
      <c r="H261" s="9">
        <v>3</v>
      </c>
      <c r="I261" s="9">
        <v>4</v>
      </c>
      <c r="J261" s="9">
        <v>5</v>
      </c>
      <c r="K261" s="9">
        <v>6</v>
      </c>
      <c r="L261" s="10">
        <v>7</v>
      </c>
    </row>
    <row r="262" spans="4:14" x14ac:dyDescent="0.2">
      <c r="D262" s="9">
        <v>4</v>
      </c>
      <c r="E262" s="9"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9">
        <v>1</v>
      </c>
      <c r="G262" s="9">
        <v>2</v>
      </c>
      <c r="H262" s="9">
        <v>3</v>
      </c>
      <c r="I262" s="9">
        <v>4</v>
      </c>
      <c r="J262" s="9">
        <v>5</v>
      </c>
      <c r="K262" s="9">
        <v>6</v>
      </c>
      <c r="L262" s="10">
        <v>7</v>
      </c>
    </row>
    <row r="263" spans="4:14" x14ac:dyDescent="0.2">
      <c r="D263" s="9">
        <v>5</v>
      </c>
      <c r="E263" s="9"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9">
        <v>1</v>
      </c>
      <c r="G263" s="9">
        <v>2</v>
      </c>
      <c r="H263" s="9">
        <v>3</v>
      </c>
      <c r="I263" s="9">
        <v>4</v>
      </c>
      <c r="J263" s="9">
        <v>5</v>
      </c>
      <c r="K263" s="9">
        <v>6</v>
      </c>
      <c r="L263" s="10">
        <v>7</v>
      </c>
    </row>
    <row r="264" spans="4:14" x14ac:dyDescent="0.2">
      <c r="D264" s="9">
        <v>6</v>
      </c>
      <c r="E264" s="9"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9">
        <v>1</v>
      </c>
      <c r="G264" s="9">
        <v>2</v>
      </c>
      <c r="H264" s="9">
        <v>3</v>
      </c>
      <c r="I264" s="9">
        <v>4</v>
      </c>
      <c r="J264" s="9">
        <v>5</v>
      </c>
      <c r="K264" s="9">
        <v>6</v>
      </c>
      <c r="L264" s="10">
        <v>7</v>
      </c>
    </row>
    <row r="265" spans="4:14" x14ac:dyDescent="0.2">
      <c r="D265" s="9">
        <v>7</v>
      </c>
      <c r="E265" s="9"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9">
        <v>1</v>
      </c>
      <c r="G265" s="9">
        <v>2</v>
      </c>
      <c r="H265" s="9">
        <v>3</v>
      </c>
      <c r="I265" s="9">
        <v>4</v>
      </c>
      <c r="J265" s="9">
        <v>5</v>
      </c>
      <c r="K265" s="9">
        <v>6</v>
      </c>
      <c r="L265" s="10">
        <v>7</v>
      </c>
    </row>
    <row r="266" spans="4:14" x14ac:dyDescent="0.2">
      <c r="D266" s="9">
        <v>8</v>
      </c>
      <c r="E266" s="9"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9">
        <v>1</v>
      </c>
      <c r="G266" s="9">
        <v>2</v>
      </c>
      <c r="H266" s="9">
        <v>3</v>
      </c>
      <c r="I266" s="9">
        <v>4</v>
      </c>
      <c r="J266" s="9">
        <v>5</v>
      </c>
      <c r="K266" s="9">
        <v>6</v>
      </c>
      <c r="L266" s="10">
        <v>7</v>
      </c>
    </row>
    <row r="267" spans="4:14" x14ac:dyDescent="0.2">
      <c r="D267" s="9">
        <v>9</v>
      </c>
      <c r="E267" s="9"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9">
        <v>1</v>
      </c>
      <c r="G267" s="9">
        <v>2</v>
      </c>
      <c r="H267" s="9">
        <v>3</v>
      </c>
      <c r="I267" s="9">
        <v>4</v>
      </c>
      <c r="J267" s="9">
        <v>5</v>
      </c>
      <c r="K267" s="9">
        <v>6</v>
      </c>
      <c r="L267" s="10">
        <v>7</v>
      </c>
    </row>
    <row r="268" spans="4:14" x14ac:dyDescent="0.2">
      <c r="D268" s="9">
        <v>10</v>
      </c>
      <c r="E268" s="9"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9">
        <v>1</v>
      </c>
      <c r="G268" s="9">
        <v>2</v>
      </c>
      <c r="H268" s="9">
        <v>3</v>
      </c>
      <c r="I268" s="9">
        <v>4</v>
      </c>
      <c r="J268" s="9">
        <v>5</v>
      </c>
      <c r="K268" s="9">
        <v>6</v>
      </c>
      <c r="L268" s="10">
        <v>7</v>
      </c>
    </row>
    <row r="269" spans="4:14" x14ac:dyDescent="0.2">
      <c r="D269" s="9">
        <v>11</v>
      </c>
      <c r="E269" s="9"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9">
        <v>1</v>
      </c>
      <c r="G269" s="9">
        <v>2</v>
      </c>
      <c r="H269" s="9">
        <v>3</v>
      </c>
      <c r="I269" s="9">
        <v>4</v>
      </c>
      <c r="J269" s="9">
        <v>5</v>
      </c>
      <c r="K269" s="9">
        <v>6</v>
      </c>
      <c r="L269" s="10">
        <v>7</v>
      </c>
    </row>
    <row r="270" spans="4:14" x14ac:dyDescent="0.2">
      <c r="D270" s="9">
        <v>12</v>
      </c>
      <c r="E270" s="9"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9">
        <v>1</v>
      </c>
      <c r="G270" s="9">
        <v>2</v>
      </c>
      <c r="H270" s="9">
        <v>3</v>
      </c>
      <c r="I270" s="9">
        <v>4</v>
      </c>
      <c r="J270" s="9">
        <v>5</v>
      </c>
      <c r="K270" s="9">
        <v>6</v>
      </c>
      <c r="L270" s="10">
        <v>7</v>
      </c>
    </row>
    <row r="271" spans="4:14" x14ac:dyDescent="0.2">
      <c r="D271" s="9">
        <v>13</v>
      </c>
      <c r="E271" s="9"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9">
        <v>1</v>
      </c>
      <c r="G271" s="9">
        <v>2</v>
      </c>
      <c r="H271" s="9">
        <v>3</v>
      </c>
      <c r="I271" s="9">
        <v>4</v>
      </c>
      <c r="J271" s="9">
        <v>5</v>
      </c>
      <c r="K271" s="9">
        <v>6</v>
      </c>
      <c r="L271" s="10">
        <v>7</v>
      </c>
    </row>
    <row r="272" spans="4:14" x14ac:dyDescent="0.2">
      <c r="D272" s="9">
        <v>14</v>
      </c>
      <c r="E272" s="9"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9">
        <v>1</v>
      </c>
      <c r="G272" s="9">
        <v>2</v>
      </c>
      <c r="H272" s="9">
        <v>3</v>
      </c>
      <c r="I272" s="9">
        <v>4</v>
      </c>
      <c r="J272" s="9">
        <v>5</v>
      </c>
      <c r="K272" s="9">
        <v>6</v>
      </c>
      <c r="L272" s="10">
        <v>7</v>
      </c>
    </row>
    <row r="273" spans="4:14" x14ac:dyDescent="0.2">
      <c r="D273" s="9">
        <v>15</v>
      </c>
      <c r="E273" s="9"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9">
        <v>1</v>
      </c>
      <c r="G273" s="9">
        <v>2</v>
      </c>
      <c r="H273" s="9">
        <v>3</v>
      </c>
      <c r="I273" s="9">
        <v>4</v>
      </c>
      <c r="J273" s="9">
        <v>5</v>
      </c>
      <c r="K273" s="9">
        <v>6</v>
      </c>
      <c r="L273" s="10">
        <v>7</v>
      </c>
    </row>
    <row r="274" spans="4:14" x14ac:dyDescent="0.2">
      <c r="D274" s="9">
        <v>16</v>
      </c>
      <c r="E274" s="9"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9">
        <v>1</v>
      </c>
      <c r="G274" s="9">
        <v>2</v>
      </c>
      <c r="H274" s="9">
        <v>3</v>
      </c>
      <c r="I274" s="9">
        <v>4</v>
      </c>
      <c r="J274" s="9">
        <v>5</v>
      </c>
      <c r="K274" s="9">
        <v>6</v>
      </c>
      <c r="L274" s="10">
        <v>7</v>
      </c>
    </row>
    <row r="275" spans="4:14" x14ac:dyDescent="0.2">
      <c r="D275" s="9">
        <v>17</v>
      </c>
      <c r="E275" s="9"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9">
        <v>1</v>
      </c>
      <c r="G275" s="9">
        <v>2</v>
      </c>
      <c r="H275" s="9">
        <v>3</v>
      </c>
      <c r="I275" s="9">
        <v>4</v>
      </c>
      <c r="J275" s="9">
        <v>5</v>
      </c>
      <c r="K275" s="9">
        <v>6</v>
      </c>
      <c r="L275" s="10">
        <v>7</v>
      </c>
    </row>
    <row r="276" spans="4:14" x14ac:dyDescent="0.2">
      <c r="D276" s="9">
        <v>18</v>
      </c>
      <c r="E276" s="9"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9">
        <v>1</v>
      </c>
      <c r="G276" s="9">
        <v>2</v>
      </c>
      <c r="H276" s="9">
        <v>3</v>
      </c>
      <c r="I276" s="9">
        <v>4</v>
      </c>
      <c r="J276" s="9">
        <v>5</v>
      </c>
      <c r="K276" s="9">
        <v>6</v>
      </c>
      <c r="L276" s="10">
        <v>7</v>
      </c>
    </row>
    <row r="277" spans="4:14" x14ac:dyDescent="0.2">
      <c r="D277" s="9">
        <v>19</v>
      </c>
      <c r="E277" s="9"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9">
        <v>1</v>
      </c>
      <c r="G277" s="9">
        <v>2</v>
      </c>
      <c r="H277" s="9">
        <v>3</v>
      </c>
      <c r="I277" s="9">
        <v>4</v>
      </c>
      <c r="J277" s="9">
        <v>5</v>
      </c>
      <c r="K277" s="9">
        <v>6</v>
      </c>
      <c r="L277" s="10">
        <v>7</v>
      </c>
    </row>
    <row r="278" spans="4:14" x14ac:dyDescent="0.2">
      <c r="D278" s="9">
        <v>20</v>
      </c>
      <c r="E278" s="9"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9">
        <v>1</v>
      </c>
      <c r="G278" s="9">
        <v>2</v>
      </c>
      <c r="H278" s="9">
        <v>3</v>
      </c>
      <c r="I278" s="9">
        <v>4</v>
      </c>
      <c r="J278" s="9">
        <v>5</v>
      </c>
      <c r="K278" s="9">
        <v>6</v>
      </c>
      <c r="L278" s="10">
        <v>7</v>
      </c>
    </row>
    <row r="279" spans="4:14" x14ac:dyDescent="0.2">
      <c r="D279" s="9">
        <v>21</v>
      </c>
      <c r="E279" s="9"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9">
        <v>1</v>
      </c>
      <c r="G279" s="9">
        <v>2</v>
      </c>
      <c r="H279" s="9">
        <v>3</v>
      </c>
      <c r="I279" s="9">
        <v>4</v>
      </c>
      <c r="J279" s="9">
        <v>5</v>
      </c>
      <c r="K279" s="9">
        <v>6</v>
      </c>
      <c r="L279" s="10">
        <v>7</v>
      </c>
    </row>
    <row r="280" spans="4:14" x14ac:dyDescent="0.2">
      <c r="D280" s="9">
        <v>22</v>
      </c>
      <c r="E280" s="9"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9">
        <v>1</v>
      </c>
      <c r="G280" s="9">
        <v>2</v>
      </c>
      <c r="H280" s="9">
        <v>3</v>
      </c>
      <c r="I280" s="9">
        <v>4</v>
      </c>
      <c r="J280" s="9">
        <v>5</v>
      </c>
      <c r="K280" s="9">
        <v>6</v>
      </c>
      <c r="L280" s="10">
        <v>7</v>
      </c>
    </row>
    <row r="281" spans="4:14" x14ac:dyDescent="0.2">
      <c r="D281" s="9">
        <v>23</v>
      </c>
      <c r="E281" s="9"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9">
        <v>1</v>
      </c>
      <c r="G281" s="9">
        <v>2</v>
      </c>
      <c r="H281" s="9">
        <v>3</v>
      </c>
      <c r="I281" s="9">
        <v>4</v>
      </c>
      <c r="J281" s="9">
        <v>5</v>
      </c>
      <c r="K281" s="9">
        <v>6</v>
      </c>
      <c r="L281" s="10">
        <v>7</v>
      </c>
    </row>
    <row r="282" spans="4:14" x14ac:dyDescent="0.2">
      <c r="D282" s="9">
        <v>24</v>
      </c>
      <c r="E282" s="9"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9">
        <v>1</v>
      </c>
      <c r="G282" s="9">
        <v>2</v>
      </c>
      <c r="H282" s="9">
        <v>3</v>
      </c>
      <c r="I282" s="9">
        <v>4</v>
      </c>
      <c r="J282" s="9">
        <v>5</v>
      </c>
      <c r="K282" s="9">
        <v>6</v>
      </c>
      <c r="L282" s="10">
        <v>7</v>
      </c>
    </row>
    <row r="283" spans="4:14" ht="13.5" thickBot="1" x14ac:dyDescent="0.25">
      <c r="D283" s="12">
        <v>25</v>
      </c>
      <c r="E283" s="9"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2">
        <v>1</v>
      </c>
      <c r="G283" s="12">
        <v>2</v>
      </c>
      <c r="H283" s="12">
        <v>3</v>
      </c>
      <c r="I283" s="12">
        <v>4</v>
      </c>
      <c r="J283" s="12">
        <v>5</v>
      </c>
      <c r="K283" s="12">
        <v>6</v>
      </c>
      <c r="L283" s="13">
        <v>7</v>
      </c>
    </row>
    <row r="284" spans="4:14" ht="13.5" thickBot="1" x14ac:dyDescent="0.25"/>
    <row r="285" spans="4:14" x14ac:dyDescent="0.2">
      <c r="D285" s="2" t="s">
        <v>11</v>
      </c>
      <c r="E285" s="2" t="s">
        <v>20</v>
      </c>
      <c r="F285" s="14" t="s">
        <v>12</v>
      </c>
      <c r="G285" s="14" t="s">
        <v>13</v>
      </c>
      <c r="H285" s="14" t="s">
        <v>14</v>
      </c>
      <c r="I285" s="14" t="s">
        <v>15</v>
      </c>
      <c r="J285" s="14" t="s">
        <v>16</v>
      </c>
      <c r="K285" s="14" t="s">
        <v>17</v>
      </c>
      <c r="L285" s="15" t="s">
        <v>18</v>
      </c>
      <c r="N285">
        <v>4.2</v>
      </c>
    </row>
    <row r="286" spans="4:14" x14ac:dyDescent="0.2">
      <c r="D286" s="5"/>
      <c r="E286" s="5"/>
      <c r="F286" s="5"/>
      <c r="G286" s="5"/>
      <c r="H286" s="5"/>
      <c r="I286" s="5"/>
      <c r="J286" s="5"/>
      <c r="K286" s="5"/>
      <c r="L286" s="8"/>
      <c r="N286" t="s">
        <v>205</v>
      </c>
    </row>
    <row r="287" spans="4:14" x14ac:dyDescent="0.2">
      <c r="D287" s="9">
        <v>1</v>
      </c>
      <c r="E287" s="9"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9">
        <v>1</v>
      </c>
      <c r="G287" s="9">
        <v>2</v>
      </c>
      <c r="H287" s="9">
        <v>3</v>
      </c>
      <c r="I287" s="9">
        <v>4</v>
      </c>
      <c r="J287" s="9">
        <v>5</v>
      </c>
      <c r="K287" s="9">
        <v>6</v>
      </c>
      <c r="L287" s="10">
        <v>7</v>
      </c>
      <c r="N287" t="s">
        <v>205</v>
      </c>
    </row>
    <row r="288" spans="4:14" x14ac:dyDescent="0.2">
      <c r="D288" s="9">
        <v>2</v>
      </c>
      <c r="E288" s="9"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9">
        <v>1</v>
      </c>
      <c r="G288" s="9">
        <v>2</v>
      </c>
      <c r="H288" s="9">
        <v>3</v>
      </c>
      <c r="I288" s="9">
        <v>4</v>
      </c>
      <c r="J288" s="9">
        <v>5</v>
      </c>
      <c r="K288" s="9">
        <v>6</v>
      </c>
      <c r="L288" s="10">
        <v>7</v>
      </c>
    </row>
    <row r="289" spans="4:12" x14ac:dyDescent="0.2">
      <c r="D289" s="9">
        <v>3</v>
      </c>
      <c r="E289" s="9"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9">
        <v>1</v>
      </c>
      <c r="G289" s="9">
        <v>2</v>
      </c>
      <c r="H289" s="9">
        <v>3</v>
      </c>
      <c r="I289" s="9">
        <v>4</v>
      </c>
      <c r="J289" s="9">
        <v>5</v>
      </c>
      <c r="K289" s="9">
        <v>6</v>
      </c>
      <c r="L289" s="10">
        <v>7</v>
      </c>
    </row>
    <row r="290" spans="4:12" x14ac:dyDescent="0.2">
      <c r="D290" s="9">
        <v>4</v>
      </c>
      <c r="E290" s="9"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9">
        <v>1</v>
      </c>
      <c r="G290" s="9">
        <v>2</v>
      </c>
      <c r="H290" s="9">
        <v>3</v>
      </c>
      <c r="I290" s="9">
        <v>4</v>
      </c>
      <c r="J290" s="9">
        <v>5</v>
      </c>
      <c r="K290" s="9">
        <v>6</v>
      </c>
      <c r="L290" s="10">
        <v>7</v>
      </c>
    </row>
    <row r="291" spans="4:12" x14ac:dyDescent="0.2">
      <c r="D291" s="9">
        <v>5</v>
      </c>
      <c r="E291" s="9"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9">
        <v>1</v>
      </c>
      <c r="G291" s="9">
        <v>2</v>
      </c>
      <c r="H291" s="9">
        <v>3</v>
      </c>
      <c r="I291" s="9">
        <v>4</v>
      </c>
      <c r="J291" s="9">
        <v>5</v>
      </c>
      <c r="K291" s="9">
        <v>6</v>
      </c>
      <c r="L291" s="10">
        <v>7</v>
      </c>
    </row>
    <row r="292" spans="4:12" x14ac:dyDescent="0.2">
      <c r="D292" s="9">
        <v>6</v>
      </c>
      <c r="E292" s="9"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9">
        <v>1</v>
      </c>
      <c r="G292" s="9">
        <v>2</v>
      </c>
      <c r="H292" s="9">
        <v>3</v>
      </c>
      <c r="I292" s="9">
        <v>4</v>
      </c>
      <c r="J292" s="9">
        <v>5</v>
      </c>
      <c r="K292" s="9">
        <v>6</v>
      </c>
      <c r="L292" s="10">
        <v>7</v>
      </c>
    </row>
    <row r="293" spans="4:12" x14ac:dyDescent="0.2">
      <c r="D293" s="9">
        <v>7</v>
      </c>
      <c r="E293" s="9"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9">
        <v>1</v>
      </c>
      <c r="G293" s="9">
        <v>2</v>
      </c>
      <c r="H293" s="9">
        <v>3</v>
      </c>
      <c r="I293" s="9">
        <v>4</v>
      </c>
      <c r="J293" s="9">
        <v>5</v>
      </c>
      <c r="K293" s="9">
        <v>6</v>
      </c>
      <c r="L293" s="10">
        <v>7</v>
      </c>
    </row>
    <row r="294" spans="4:12" x14ac:dyDescent="0.2">
      <c r="D294" s="9">
        <v>8</v>
      </c>
      <c r="E294" s="9"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9">
        <v>1</v>
      </c>
      <c r="G294" s="9">
        <v>2</v>
      </c>
      <c r="H294" s="9">
        <v>3</v>
      </c>
      <c r="I294" s="9">
        <v>4</v>
      </c>
      <c r="J294" s="9">
        <v>5</v>
      </c>
      <c r="K294" s="9">
        <v>6</v>
      </c>
      <c r="L294" s="10">
        <v>7</v>
      </c>
    </row>
    <row r="295" spans="4:12" x14ac:dyDescent="0.2">
      <c r="D295" s="9">
        <v>9</v>
      </c>
      <c r="E295" s="9"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9">
        <v>1</v>
      </c>
      <c r="G295" s="9">
        <v>2</v>
      </c>
      <c r="H295" s="9">
        <v>3</v>
      </c>
      <c r="I295" s="9">
        <v>4</v>
      </c>
      <c r="J295" s="9">
        <v>5</v>
      </c>
      <c r="K295" s="9">
        <v>6</v>
      </c>
      <c r="L295" s="10">
        <v>7</v>
      </c>
    </row>
    <row r="296" spans="4:12" x14ac:dyDescent="0.2">
      <c r="D296" s="9">
        <v>10</v>
      </c>
      <c r="E296" s="9"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9">
        <v>1</v>
      </c>
      <c r="G296" s="9">
        <v>2</v>
      </c>
      <c r="H296" s="9">
        <v>3</v>
      </c>
      <c r="I296" s="9">
        <v>4</v>
      </c>
      <c r="J296" s="9">
        <v>5</v>
      </c>
      <c r="K296" s="9">
        <v>6</v>
      </c>
      <c r="L296" s="10">
        <v>7</v>
      </c>
    </row>
    <row r="297" spans="4:12" x14ac:dyDescent="0.2">
      <c r="D297" s="9">
        <v>11</v>
      </c>
      <c r="E297" s="9"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9">
        <v>1</v>
      </c>
      <c r="G297" s="9">
        <v>2</v>
      </c>
      <c r="H297" s="9">
        <v>3</v>
      </c>
      <c r="I297" s="9">
        <v>4</v>
      </c>
      <c r="J297" s="9">
        <v>5</v>
      </c>
      <c r="K297" s="9">
        <v>6</v>
      </c>
      <c r="L297" s="10">
        <v>7</v>
      </c>
    </row>
    <row r="298" spans="4:12" x14ac:dyDescent="0.2">
      <c r="D298" s="9">
        <v>12</v>
      </c>
      <c r="E298" s="9"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9">
        <v>1</v>
      </c>
      <c r="G298" s="9">
        <v>2</v>
      </c>
      <c r="H298" s="9">
        <v>3</v>
      </c>
      <c r="I298" s="9">
        <v>4</v>
      </c>
      <c r="J298" s="9">
        <v>5</v>
      </c>
      <c r="K298" s="9">
        <v>6</v>
      </c>
      <c r="L298" s="10">
        <v>7</v>
      </c>
    </row>
    <row r="299" spans="4:12" x14ac:dyDescent="0.2">
      <c r="D299" s="9">
        <v>13</v>
      </c>
      <c r="E299" s="9"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9">
        <v>1</v>
      </c>
      <c r="G299" s="9">
        <v>2</v>
      </c>
      <c r="H299" s="9">
        <v>3</v>
      </c>
      <c r="I299" s="9">
        <v>4</v>
      </c>
      <c r="J299" s="9">
        <v>5</v>
      </c>
      <c r="K299" s="9">
        <v>6</v>
      </c>
      <c r="L299" s="10">
        <v>7</v>
      </c>
    </row>
    <row r="300" spans="4:12" x14ac:dyDescent="0.2">
      <c r="D300" s="9">
        <v>14</v>
      </c>
      <c r="E300" s="9"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9">
        <v>1</v>
      </c>
      <c r="G300" s="9">
        <v>2</v>
      </c>
      <c r="H300" s="9">
        <v>3</v>
      </c>
      <c r="I300" s="9">
        <v>4</v>
      </c>
      <c r="J300" s="9">
        <v>5</v>
      </c>
      <c r="K300" s="9">
        <v>6</v>
      </c>
      <c r="L300" s="10">
        <v>7</v>
      </c>
    </row>
    <row r="301" spans="4:12" x14ac:dyDescent="0.2">
      <c r="D301" s="9">
        <v>15</v>
      </c>
      <c r="E301" s="9"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9">
        <v>1</v>
      </c>
      <c r="G301" s="9">
        <v>2</v>
      </c>
      <c r="H301" s="9">
        <v>3</v>
      </c>
      <c r="I301" s="9">
        <v>4</v>
      </c>
      <c r="J301" s="9">
        <v>5</v>
      </c>
      <c r="K301" s="9">
        <v>6</v>
      </c>
      <c r="L301" s="10">
        <v>7</v>
      </c>
    </row>
    <row r="302" spans="4:12" x14ac:dyDescent="0.2">
      <c r="D302" s="9">
        <v>16</v>
      </c>
      <c r="E302" s="9"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9">
        <v>1</v>
      </c>
      <c r="G302" s="9">
        <v>2</v>
      </c>
      <c r="H302" s="9">
        <v>3</v>
      </c>
      <c r="I302" s="9">
        <v>4</v>
      </c>
      <c r="J302" s="9">
        <v>5</v>
      </c>
      <c r="K302" s="9">
        <v>6</v>
      </c>
      <c r="L302" s="10">
        <v>7</v>
      </c>
    </row>
    <row r="303" spans="4:12" x14ac:dyDescent="0.2">
      <c r="D303" s="9">
        <v>17</v>
      </c>
      <c r="E303" s="9"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9">
        <v>1</v>
      </c>
      <c r="G303" s="9">
        <v>2</v>
      </c>
      <c r="H303" s="9">
        <v>3</v>
      </c>
      <c r="I303" s="9">
        <v>4</v>
      </c>
      <c r="J303" s="9">
        <v>5</v>
      </c>
      <c r="K303" s="9">
        <v>6</v>
      </c>
      <c r="L303" s="10">
        <v>7</v>
      </c>
    </row>
    <row r="304" spans="4:12" x14ac:dyDescent="0.2">
      <c r="D304" s="9">
        <v>18</v>
      </c>
      <c r="E304" s="9"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9">
        <v>1</v>
      </c>
      <c r="G304" s="9">
        <v>2</v>
      </c>
      <c r="H304" s="9">
        <v>3</v>
      </c>
      <c r="I304" s="9">
        <v>4</v>
      </c>
      <c r="J304" s="9">
        <v>5</v>
      </c>
      <c r="K304" s="9">
        <v>6</v>
      </c>
      <c r="L304" s="10">
        <v>7</v>
      </c>
    </row>
    <row r="305" spans="4:14" x14ac:dyDescent="0.2">
      <c r="D305" s="9">
        <v>19</v>
      </c>
      <c r="E305" s="9"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9">
        <v>1</v>
      </c>
      <c r="G305" s="9">
        <v>2</v>
      </c>
      <c r="H305" s="9">
        <v>3</v>
      </c>
      <c r="I305" s="9">
        <v>4</v>
      </c>
      <c r="J305" s="9">
        <v>5</v>
      </c>
      <c r="K305" s="9">
        <v>6</v>
      </c>
      <c r="L305" s="10">
        <v>7</v>
      </c>
    </row>
    <row r="306" spans="4:14" x14ac:dyDescent="0.2">
      <c r="D306" s="9">
        <v>20</v>
      </c>
      <c r="E306" s="9"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9">
        <v>1</v>
      </c>
      <c r="G306" s="9">
        <v>2</v>
      </c>
      <c r="H306" s="9">
        <v>3</v>
      </c>
      <c r="I306" s="9">
        <v>4</v>
      </c>
      <c r="J306" s="9">
        <v>5</v>
      </c>
      <c r="K306" s="9">
        <v>6</v>
      </c>
      <c r="L306" s="10">
        <v>7</v>
      </c>
    </row>
    <row r="307" spans="4:14" x14ac:dyDescent="0.2">
      <c r="D307" s="9">
        <v>21</v>
      </c>
      <c r="E307" s="9"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9">
        <v>1</v>
      </c>
      <c r="G307" s="9">
        <v>2</v>
      </c>
      <c r="H307" s="9">
        <v>3</v>
      </c>
      <c r="I307" s="9">
        <v>4</v>
      </c>
      <c r="J307" s="9">
        <v>5</v>
      </c>
      <c r="K307" s="9">
        <v>6</v>
      </c>
      <c r="L307" s="10">
        <v>7</v>
      </c>
    </row>
    <row r="308" spans="4:14" x14ac:dyDescent="0.2">
      <c r="D308" s="9">
        <v>22</v>
      </c>
      <c r="E308" s="9"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9">
        <v>1</v>
      </c>
      <c r="G308" s="9">
        <v>2</v>
      </c>
      <c r="H308" s="9">
        <v>3</v>
      </c>
      <c r="I308" s="9">
        <v>4</v>
      </c>
      <c r="J308" s="9">
        <v>5</v>
      </c>
      <c r="K308" s="9">
        <v>6</v>
      </c>
      <c r="L308" s="10">
        <v>7</v>
      </c>
    </row>
    <row r="309" spans="4:14" x14ac:dyDescent="0.2">
      <c r="D309" s="9">
        <v>23</v>
      </c>
      <c r="E309" s="9"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9">
        <v>1</v>
      </c>
      <c r="G309" s="9">
        <v>2</v>
      </c>
      <c r="H309" s="9">
        <v>3</v>
      </c>
      <c r="I309" s="9">
        <v>4</v>
      </c>
      <c r="J309" s="9">
        <v>5</v>
      </c>
      <c r="K309" s="9">
        <v>6</v>
      </c>
      <c r="L309" s="10">
        <v>7</v>
      </c>
    </row>
    <row r="310" spans="4:14" x14ac:dyDescent="0.2">
      <c r="D310" s="9">
        <v>24</v>
      </c>
      <c r="E310" s="9"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9">
        <v>1</v>
      </c>
      <c r="G310" s="9">
        <v>2</v>
      </c>
      <c r="H310" s="9">
        <v>3</v>
      </c>
      <c r="I310" s="9">
        <v>4</v>
      </c>
      <c r="J310" s="9">
        <v>5</v>
      </c>
      <c r="K310" s="9">
        <v>6</v>
      </c>
      <c r="L310" s="10">
        <v>7</v>
      </c>
    </row>
    <row r="311" spans="4:14" ht="13.5" thickBot="1" x14ac:dyDescent="0.25">
      <c r="D311" s="12">
        <v>25</v>
      </c>
      <c r="E311" s="9"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2">
        <v>1</v>
      </c>
      <c r="G311" s="12">
        <v>2</v>
      </c>
      <c r="H311" s="12">
        <v>3</v>
      </c>
      <c r="I311" s="12">
        <v>4</v>
      </c>
      <c r="J311" s="12">
        <v>5</v>
      </c>
      <c r="K311" s="12">
        <v>6</v>
      </c>
      <c r="L311" s="13">
        <v>7</v>
      </c>
    </row>
    <row r="312" spans="4:14" ht="13.5" thickBot="1" x14ac:dyDescent="0.25"/>
    <row r="313" spans="4:14" x14ac:dyDescent="0.2">
      <c r="D313" s="2" t="s">
        <v>11</v>
      </c>
      <c r="E313" s="2" t="s">
        <v>20</v>
      </c>
      <c r="F313" s="14" t="s">
        <v>12</v>
      </c>
      <c r="G313" s="14" t="s">
        <v>13</v>
      </c>
      <c r="H313" s="14" t="s">
        <v>14</v>
      </c>
      <c r="I313" s="14" t="s">
        <v>15</v>
      </c>
      <c r="J313" s="14" t="s">
        <v>16</v>
      </c>
      <c r="K313" s="14" t="s">
        <v>17</v>
      </c>
      <c r="L313" s="15" t="s">
        <v>18</v>
      </c>
      <c r="N313">
        <v>4.3</v>
      </c>
    </row>
    <row r="314" spans="4:14" x14ac:dyDescent="0.2">
      <c r="D314" s="5"/>
      <c r="E314" s="5"/>
      <c r="F314" s="5"/>
      <c r="G314" s="5"/>
      <c r="H314" s="5"/>
      <c r="I314" s="5"/>
      <c r="J314" s="5"/>
      <c r="K314" s="5"/>
      <c r="L314" s="8"/>
      <c r="N314" t="s">
        <v>205</v>
      </c>
    </row>
    <row r="315" spans="4:14" x14ac:dyDescent="0.2">
      <c r="D315" s="9">
        <v>1</v>
      </c>
      <c r="E315" s="9"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9">
        <v>1</v>
      </c>
      <c r="G315" s="9">
        <v>2</v>
      </c>
      <c r="H315" s="9">
        <v>3</v>
      </c>
      <c r="I315" s="9">
        <v>4</v>
      </c>
      <c r="J315" s="9">
        <v>5</v>
      </c>
      <c r="K315" s="9">
        <v>6</v>
      </c>
      <c r="L315" s="10">
        <v>7</v>
      </c>
      <c r="N315" t="s">
        <v>205</v>
      </c>
    </row>
    <row r="316" spans="4:14" x14ac:dyDescent="0.2">
      <c r="D316" s="9">
        <v>2</v>
      </c>
      <c r="E316" s="9"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9">
        <v>1</v>
      </c>
      <c r="G316" s="9">
        <v>2</v>
      </c>
      <c r="H316" s="9">
        <v>3</v>
      </c>
      <c r="I316" s="9">
        <v>4</v>
      </c>
      <c r="J316" s="9">
        <v>5</v>
      </c>
      <c r="K316" s="9">
        <v>6</v>
      </c>
      <c r="L316" s="10">
        <v>7</v>
      </c>
    </row>
    <row r="317" spans="4:14" x14ac:dyDescent="0.2">
      <c r="D317" s="9">
        <v>3</v>
      </c>
      <c r="E317" s="9"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9">
        <v>1</v>
      </c>
      <c r="G317" s="9">
        <v>2</v>
      </c>
      <c r="H317" s="9">
        <v>3</v>
      </c>
      <c r="I317" s="9">
        <v>4</v>
      </c>
      <c r="J317" s="9">
        <v>5</v>
      </c>
      <c r="K317" s="9">
        <v>6</v>
      </c>
      <c r="L317" s="10">
        <v>7</v>
      </c>
    </row>
    <row r="318" spans="4:14" x14ac:dyDescent="0.2">
      <c r="D318" s="9">
        <v>4</v>
      </c>
      <c r="E318" s="9"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9">
        <v>1</v>
      </c>
      <c r="G318" s="9">
        <v>2</v>
      </c>
      <c r="H318" s="9">
        <v>3</v>
      </c>
      <c r="I318" s="9">
        <v>4</v>
      </c>
      <c r="J318" s="9">
        <v>5</v>
      </c>
      <c r="K318" s="9">
        <v>6</v>
      </c>
      <c r="L318" s="10">
        <v>7</v>
      </c>
    </row>
    <row r="319" spans="4:14" x14ac:dyDescent="0.2">
      <c r="D319" s="9">
        <v>5</v>
      </c>
      <c r="E319" s="9"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9">
        <v>1</v>
      </c>
      <c r="G319" s="9">
        <v>2</v>
      </c>
      <c r="H319" s="9">
        <v>3</v>
      </c>
      <c r="I319" s="9">
        <v>4</v>
      </c>
      <c r="J319" s="9">
        <v>5</v>
      </c>
      <c r="K319" s="9">
        <v>6</v>
      </c>
      <c r="L319" s="10">
        <v>7</v>
      </c>
    </row>
    <row r="320" spans="4:14" x14ac:dyDescent="0.2">
      <c r="D320" s="9">
        <v>6</v>
      </c>
      <c r="E320" s="9"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9">
        <v>1</v>
      </c>
      <c r="G320" s="9">
        <v>2</v>
      </c>
      <c r="H320" s="9">
        <v>3</v>
      </c>
      <c r="I320" s="9">
        <v>4</v>
      </c>
      <c r="J320" s="9">
        <v>5</v>
      </c>
      <c r="K320" s="9">
        <v>6</v>
      </c>
      <c r="L320" s="10">
        <v>7</v>
      </c>
    </row>
    <row r="321" spans="4:12" x14ac:dyDescent="0.2">
      <c r="D321" s="9">
        <v>7</v>
      </c>
      <c r="E321" s="9"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9">
        <v>1</v>
      </c>
      <c r="G321" s="9">
        <v>2</v>
      </c>
      <c r="H321" s="9">
        <v>3</v>
      </c>
      <c r="I321" s="9">
        <v>4</v>
      </c>
      <c r="J321" s="9">
        <v>5</v>
      </c>
      <c r="K321" s="9">
        <v>6</v>
      </c>
      <c r="L321" s="10">
        <v>7</v>
      </c>
    </row>
    <row r="322" spans="4:12" x14ac:dyDescent="0.2">
      <c r="D322" s="9">
        <v>8</v>
      </c>
      <c r="E322" s="9"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9">
        <v>1</v>
      </c>
      <c r="G322" s="9">
        <v>2</v>
      </c>
      <c r="H322" s="9">
        <v>3</v>
      </c>
      <c r="I322" s="9">
        <v>4</v>
      </c>
      <c r="J322" s="9">
        <v>5</v>
      </c>
      <c r="K322" s="9">
        <v>6</v>
      </c>
      <c r="L322" s="10">
        <v>7</v>
      </c>
    </row>
    <row r="323" spans="4:12" x14ac:dyDescent="0.2">
      <c r="D323" s="9">
        <v>9</v>
      </c>
      <c r="E323" s="9"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9">
        <v>1</v>
      </c>
      <c r="G323" s="9">
        <v>2</v>
      </c>
      <c r="H323" s="9">
        <v>3</v>
      </c>
      <c r="I323" s="9">
        <v>4</v>
      </c>
      <c r="J323" s="9">
        <v>5</v>
      </c>
      <c r="K323" s="9">
        <v>6</v>
      </c>
      <c r="L323" s="10">
        <v>7</v>
      </c>
    </row>
    <row r="324" spans="4:12" x14ac:dyDescent="0.2">
      <c r="D324" s="9">
        <v>10</v>
      </c>
      <c r="E324" s="9"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9">
        <v>1</v>
      </c>
      <c r="G324" s="9">
        <v>2</v>
      </c>
      <c r="H324" s="9">
        <v>3</v>
      </c>
      <c r="I324" s="9">
        <v>4</v>
      </c>
      <c r="J324" s="9">
        <v>5</v>
      </c>
      <c r="K324" s="9">
        <v>6</v>
      </c>
      <c r="L324" s="10">
        <v>7</v>
      </c>
    </row>
    <row r="325" spans="4:12" x14ac:dyDescent="0.2">
      <c r="D325" s="9">
        <v>11</v>
      </c>
      <c r="E325" s="9"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9">
        <v>1</v>
      </c>
      <c r="G325" s="9">
        <v>2</v>
      </c>
      <c r="H325" s="9">
        <v>3</v>
      </c>
      <c r="I325" s="9">
        <v>4</v>
      </c>
      <c r="J325" s="9">
        <v>5</v>
      </c>
      <c r="K325" s="9">
        <v>6</v>
      </c>
      <c r="L325" s="10">
        <v>7</v>
      </c>
    </row>
    <row r="326" spans="4:12" x14ac:dyDescent="0.2">
      <c r="D326" s="9">
        <v>12</v>
      </c>
      <c r="E326" s="9"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9">
        <v>1</v>
      </c>
      <c r="G326" s="9">
        <v>2</v>
      </c>
      <c r="H326" s="9">
        <v>3</v>
      </c>
      <c r="I326" s="9">
        <v>4</v>
      </c>
      <c r="J326" s="9">
        <v>5</v>
      </c>
      <c r="K326" s="9">
        <v>6</v>
      </c>
      <c r="L326" s="10">
        <v>7</v>
      </c>
    </row>
    <row r="327" spans="4:12" x14ac:dyDescent="0.2">
      <c r="D327" s="9">
        <v>13</v>
      </c>
      <c r="E327" s="9"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9">
        <v>1</v>
      </c>
      <c r="G327" s="9">
        <v>2</v>
      </c>
      <c r="H327" s="9">
        <v>3</v>
      </c>
      <c r="I327" s="9">
        <v>4</v>
      </c>
      <c r="J327" s="9">
        <v>5</v>
      </c>
      <c r="K327" s="9">
        <v>6</v>
      </c>
      <c r="L327" s="10">
        <v>7</v>
      </c>
    </row>
    <row r="328" spans="4:12" x14ac:dyDescent="0.2">
      <c r="D328" s="9">
        <v>14</v>
      </c>
      <c r="E328" s="9"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9">
        <v>1</v>
      </c>
      <c r="G328" s="9">
        <v>2</v>
      </c>
      <c r="H328" s="9">
        <v>3</v>
      </c>
      <c r="I328" s="9">
        <v>4</v>
      </c>
      <c r="J328" s="9">
        <v>5</v>
      </c>
      <c r="K328" s="9">
        <v>6</v>
      </c>
      <c r="L328" s="10">
        <v>7</v>
      </c>
    </row>
    <row r="329" spans="4:12" x14ac:dyDescent="0.2">
      <c r="D329" s="9">
        <v>15</v>
      </c>
      <c r="E329" s="9"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9">
        <v>1</v>
      </c>
      <c r="G329" s="9">
        <v>2</v>
      </c>
      <c r="H329" s="9">
        <v>3</v>
      </c>
      <c r="I329" s="9">
        <v>4</v>
      </c>
      <c r="J329" s="9">
        <v>5</v>
      </c>
      <c r="K329" s="9">
        <v>6</v>
      </c>
      <c r="L329" s="10">
        <v>7</v>
      </c>
    </row>
    <row r="330" spans="4:12" x14ac:dyDescent="0.2">
      <c r="D330" s="9">
        <v>16</v>
      </c>
      <c r="E330" s="9"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9">
        <v>1</v>
      </c>
      <c r="G330" s="9">
        <v>2</v>
      </c>
      <c r="H330" s="9">
        <v>3</v>
      </c>
      <c r="I330" s="9">
        <v>4</v>
      </c>
      <c r="J330" s="9">
        <v>5</v>
      </c>
      <c r="K330" s="9">
        <v>6</v>
      </c>
      <c r="L330" s="10">
        <v>7</v>
      </c>
    </row>
    <row r="331" spans="4:12" x14ac:dyDescent="0.2">
      <c r="D331" s="9">
        <v>17</v>
      </c>
      <c r="E331" s="9"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9">
        <v>1</v>
      </c>
      <c r="G331" s="9">
        <v>2</v>
      </c>
      <c r="H331" s="9">
        <v>3</v>
      </c>
      <c r="I331" s="9">
        <v>4</v>
      </c>
      <c r="J331" s="9">
        <v>5</v>
      </c>
      <c r="K331" s="9">
        <v>6</v>
      </c>
      <c r="L331" s="10">
        <v>7</v>
      </c>
    </row>
    <row r="332" spans="4:12" x14ac:dyDescent="0.2">
      <c r="D332" s="9">
        <v>18</v>
      </c>
      <c r="E332" s="9"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9">
        <v>1</v>
      </c>
      <c r="G332" s="9">
        <v>2</v>
      </c>
      <c r="H332" s="9">
        <v>3</v>
      </c>
      <c r="I332" s="9">
        <v>4</v>
      </c>
      <c r="J332" s="9">
        <v>5</v>
      </c>
      <c r="K332" s="9">
        <v>6</v>
      </c>
      <c r="L332" s="10">
        <v>7</v>
      </c>
    </row>
    <row r="333" spans="4:12" x14ac:dyDescent="0.2">
      <c r="D333" s="9">
        <v>19</v>
      </c>
      <c r="E333" s="9"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9">
        <v>1</v>
      </c>
      <c r="G333" s="9">
        <v>2</v>
      </c>
      <c r="H333" s="9">
        <v>3</v>
      </c>
      <c r="I333" s="9">
        <v>4</v>
      </c>
      <c r="J333" s="9">
        <v>5</v>
      </c>
      <c r="K333" s="9">
        <v>6</v>
      </c>
      <c r="L333" s="10">
        <v>7</v>
      </c>
    </row>
    <row r="334" spans="4:12" x14ac:dyDescent="0.2">
      <c r="D334" s="9">
        <v>20</v>
      </c>
      <c r="E334" s="9"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9">
        <v>1</v>
      </c>
      <c r="G334" s="9">
        <v>2</v>
      </c>
      <c r="H334" s="9">
        <v>3</v>
      </c>
      <c r="I334" s="9">
        <v>4</v>
      </c>
      <c r="J334" s="9">
        <v>5</v>
      </c>
      <c r="K334" s="9">
        <v>6</v>
      </c>
      <c r="L334" s="10">
        <v>7</v>
      </c>
    </row>
    <row r="335" spans="4:12" x14ac:dyDescent="0.2">
      <c r="D335" s="9">
        <v>21</v>
      </c>
      <c r="E335" s="9"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9">
        <v>1</v>
      </c>
      <c r="G335" s="9">
        <v>2</v>
      </c>
      <c r="H335" s="9">
        <v>3</v>
      </c>
      <c r="I335" s="9">
        <v>4</v>
      </c>
      <c r="J335" s="9">
        <v>5</v>
      </c>
      <c r="K335" s="9">
        <v>6</v>
      </c>
      <c r="L335" s="10">
        <v>7</v>
      </c>
    </row>
    <row r="336" spans="4:12" x14ac:dyDescent="0.2">
      <c r="D336" s="9">
        <v>22</v>
      </c>
      <c r="E336" s="9"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9">
        <v>1</v>
      </c>
      <c r="G336" s="9">
        <v>2</v>
      </c>
      <c r="H336" s="9">
        <v>3</v>
      </c>
      <c r="I336" s="9">
        <v>4</v>
      </c>
      <c r="J336" s="9">
        <v>5</v>
      </c>
      <c r="K336" s="9">
        <v>6</v>
      </c>
      <c r="L336" s="10">
        <v>7</v>
      </c>
    </row>
    <row r="337" spans="4:14" x14ac:dyDescent="0.2">
      <c r="D337" s="9">
        <v>23</v>
      </c>
      <c r="E337" s="9"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9">
        <v>1</v>
      </c>
      <c r="G337" s="9">
        <v>2</v>
      </c>
      <c r="H337" s="9">
        <v>3</v>
      </c>
      <c r="I337" s="9">
        <v>4</v>
      </c>
      <c r="J337" s="9">
        <v>5</v>
      </c>
      <c r="K337" s="9">
        <v>6</v>
      </c>
      <c r="L337" s="10">
        <v>7</v>
      </c>
    </row>
    <row r="338" spans="4:14" x14ac:dyDescent="0.2">
      <c r="D338" s="9">
        <v>24</v>
      </c>
      <c r="E338" s="9"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9">
        <v>1</v>
      </c>
      <c r="G338" s="9">
        <v>2</v>
      </c>
      <c r="H338" s="9">
        <v>3</v>
      </c>
      <c r="I338" s="9">
        <v>4</v>
      </c>
      <c r="J338" s="9">
        <v>5</v>
      </c>
      <c r="K338" s="9">
        <v>6</v>
      </c>
      <c r="L338" s="10">
        <v>7</v>
      </c>
    </row>
    <row r="339" spans="4:14" ht="13.5" thickBot="1" x14ac:dyDescent="0.25">
      <c r="D339" s="12">
        <v>25</v>
      </c>
      <c r="E339" s="9"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2">
        <v>1</v>
      </c>
      <c r="G339" s="12">
        <v>2</v>
      </c>
      <c r="H339" s="12">
        <v>3</v>
      </c>
      <c r="I339" s="12">
        <v>4</v>
      </c>
      <c r="J339" s="12">
        <v>5</v>
      </c>
      <c r="K339" s="12">
        <v>6</v>
      </c>
      <c r="L339" s="13">
        <v>7</v>
      </c>
    </row>
    <row r="340" spans="4:14" x14ac:dyDescent="0.2">
      <c r="D340" s="2"/>
      <c r="E340" s="2"/>
      <c r="F340" s="2"/>
      <c r="G340" s="2"/>
      <c r="H340" s="2"/>
      <c r="I340" s="2"/>
      <c r="J340" s="2"/>
      <c r="K340" s="2"/>
      <c r="L340" s="3"/>
      <c r="N340">
        <v>5.0999999999999996</v>
      </c>
    </row>
    <row r="341" spans="4:14" x14ac:dyDescent="0.2">
      <c r="D341" s="5" t="s">
        <v>11</v>
      </c>
      <c r="E341" s="5" t="s">
        <v>19</v>
      </c>
      <c r="F341" s="6" t="s">
        <v>12</v>
      </c>
      <c r="G341" s="6" t="s">
        <v>13</v>
      </c>
      <c r="H341" s="6" t="s">
        <v>14</v>
      </c>
      <c r="I341" s="6" t="s">
        <v>15</v>
      </c>
      <c r="J341" s="6" t="s">
        <v>16</v>
      </c>
      <c r="K341" s="6" t="s">
        <v>17</v>
      </c>
      <c r="L341" s="7" t="s">
        <v>18</v>
      </c>
      <c r="N341" s="65" t="s">
        <v>205</v>
      </c>
    </row>
    <row r="342" spans="4:14" x14ac:dyDescent="0.2">
      <c r="D342" s="5"/>
      <c r="E342" s="5"/>
      <c r="F342" s="5"/>
      <c r="G342" s="5"/>
      <c r="H342" s="5"/>
      <c r="I342" s="5"/>
      <c r="J342" s="5"/>
      <c r="K342" s="5"/>
      <c r="L342" s="8"/>
      <c r="N342" t="s">
        <v>205</v>
      </c>
    </row>
    <row r="343" spans="4:14" x14ac:dyDescent="0.2">
      <c r="D343" s="9">
        <v>1</v>
      </c>
      <c r="E343" s="9" t="e">
        <f>IF(Dokumentationshilfe!$B157="",NA(),IF(Dokumentationshilfe!$B157&lt;Dokumentationshilfe!$D$155,0.9,IF(Dokumentationshilfe!$B157&lt;=Dokumentationshilfe!$F$155,1+(Dokumentationshilfe!$B157-Dokumentationshilfe!$D$155)/ABS(Dokumentationshilfe!$F$155-Dokumentationshilfe!$D$155),IF(Dokumentationshilfe!$B157&lt;=Dokumentationshilfe!$H$155,2+(Dokumentationshilfe!$B157-Dokumentationshilfe!$F$155)/ABS(Dokumentationshilfe!$H$155-Dokumentationshilfe!$F$155),IF(Dokumentationshilfe!$B157&lt;=Dokumentationshilfe!$J$155,3+(Dokumentationshilfe!$B157-Dokumentationshilfe!$H$155)/ABS(Dokumentationshilfe!$J$155-Dokumentationshilfe!$H$155),IF(Dokumentationshilfe!$B157&lt;=Dokumentationshilfe!$L$155,4+(Dokumentationshilfe!$B157-Dokumentationshilfe!$J$155)/ABS(Dokumentationshilfe!$L$155-Dokumentationshilfe!$J$155),IF(Dokumentationshilfe!$B157&lt;=Dokumentationshilfe!$N$155,5+(Dokumentationshilfe!$B157-Dokumentationshilfe!$L$155)/ABS(Dokumentationshilfe!$N$155-Dokumentationshilfe!$L$155),IF(Dokumentationshilfe!$B157&lt;=Dokumentationshilfe!$P$155,6+(Dokumentationshilfe!$B157-Dokumentationshilfe!$N$155)/ABS(Dokumentationshilfe!$P$155-Dokumentationshilfe!$N$155),7.1))))))))</f>
        <v>#N/A</v>
      </c>
      <c r="F343" s="9">
        <v>1</v>
      </c>
      <c r="G343" s="9">
        <v>2</v>
      </c>
      <c r="H343" s="9">
        <v>3</v>
      </c>
      <c r="I343" s="9">
        <v>4</v>
      </c>
      <c r="J343" s="9">
        <v>5</v>
      </c>
      <c r="K343" s="9">
        <v>6</v>
      </c>
      <c r="L343" s="10">
        <v>7</v>
      </c>
    </row>
    <row r="344" spans="4:14" x14ac:dyDescent="0.2">
      <c r="D344" s="9">
        <v>2</v>
      </c>
      <c r="E344" s="9" t="e">
        <f>IF(Dokumentationshilfe!$B158="",NA(),IF(Dokumentationshilfe!$B158&lt;Dokumentationshilfe!$D$155,0.9,IF(Dokumentationshilfe!$B158&lt;=Dokumentationshilfe!$F$155,1+(Dokumentationshilfe!$B158-Dokumentationshilfe!$D$155)/ABS(Dokumentationshilfe!$F$155-Dokumentationshilfe!$D$155),IF(Dokumentationshilfe!$B158&lt;=Dokumentationshilfe!$H$155,2+(Dokumentationshilfe!$B158-Dokumentationshilfe!$F$155)/ABS(Dokumentationshilfe!$H$155-Dokumentationshilfe!$F$155),IF(Dokumentationshilfe!$B158&lt;=Dokumentationshilfe!$J$155,3+(Dokumentationshilfe!$B158-Dokumentationshilfe!$H$155)/ABS(Dokumentationshilfe!$J$155-Dokumentationshilfe!$H$155),IF(Dokumentationshilfe!$B158&lt;=Dokumentationshilfe!$L$155,4+(Dokumentationshilfe!$B158-Dokumentationshilfe!$J$155)/ABS(Dokumentationshilfe!$L$155-Dokumentationshilfe!$J$155),IF(Dokumentationshilfe!$B158&lt;=Dokumentationshilfe!$N$155,5+(Dokumentationshilfe!$B158-Dokumentationshilfe!$L$155)/ABS(Dokumentationshilfe!$N$155-Dokumentationshilfe!$L$155),IF(Dokumentationshilfe!$B158&lt;=Dokumentationshilfe!$P$155,6+(Dokumentationshilfe!$B158-Dokumentationshilfe!$N$155)/ABS(Dokumentationshilfe!$P$155-Dokumentationshilfe!$N$155),7.1))))))))</f>
        <v>#N/A</v>
      </c>
      <c r="F344" s="9">
        <v>1</v>
      </c>
      <c r="G344" s="9">
        <v>2</v>
      </c>
      <c r="H344" s="9">
        <v>3</v>
      </c>
      <c r="I344" s="9">
        <v>4</v>
      </c>
      <c r="J344" s="9">
        <v>5</v>
      </c>
      <c r="K344" s="9">
        <v>6</v>
      </c>
      <c r="L344" s="10">
        <v>7</v>
      </c>
    </row>
    <row r="345" spans="4:14" x14ac:dyDescent="0.2">
      <c r="D345" s="9">
        <v>3</v>
      </c>
      <c r="E345" s="9" t="e">
        <f>IF(Dokumentationshilfe!$B159="",NA(),IF(Dokumentationshilfe!$B159&lt;Dokumentationshilfe!$D$155,0.9,IF(Dokumentationshilfe!$B159&lt;=Dokumentationshilfe!$F$155,1+(Dokumentationshilfe!$B159-Dokumentationshilfe!$D$155)/ABS(Dokumentationshilfe!$F$155-Dokumentationshilfe!$D$155),IF(Dokumentationshilfe!$B159&lt;=Dokumentationshilfe!$H$155,2+(Dokumentationshilfe!$B159-Dokumentationshilfe!$F$155)/ABS(Dokumentationshilfe!$H$155-Dokumentationshilfe!$F$155),IF(Dokumentationshilfe!$B159&lt;=Dokumentationshilfe!$J$155,3+(Dokumentationshilfe!$B159-Dokumentationshilfe!$H$155)/ABS(Dokumentationshilfe!$J$155-Dokumentationshilfe!$H$155),IF(Dokumentationshilfe!$B159&lt;=Dokumentationshilfe!$L$155,4+(Dokumentationshilfe!$B159-Dokumentationshilfe!$J$155)/ABS(Dokumentationshilfe!$L$155-Dokumentationshilfe!$J$155),IF(Dokumentationshilfe!$B159&lt;=Dokumentationshilfe!$N$155,5+(Dokumentationshilfe!$B159-Dokumentationshilfe!$L$155)/ABS(Dokumentationshilfe!$N$155-Dokumentationshilfe!$L$155),IF(Dokumentationshilfe!$B159&lt;=Dokumentationshilfe!$P$155,6+(Dokumentationshilfe!$B159-Dokumentationshilfe!$N$155)/ABS(Dokumentationshilfe!$P$155-Dokumentationshilfe!$N$155),7.1))))))))</f>
        <v>#N/A</v>
      </c>
      <c r="F345" s="9">
        <v>1</v>
      </c>
      <c r="G345" s="9">
        <v>2</v>
      </c>
      <c r="H345" s="9">
        <v>3</v>
      </c>
      <c r="I345" s="9">
        <v>4</v>
      </c>
      <c r="J345" s="9">
        <v>5</v>
      </c>
      <c r="K345" s="9">
        <v>6</v>
      </c>
      <c r="L345" s="10">
        <v>7</v>
      </c>
    </row>
    <row r="346" spans="4:14" x14ac:dyDescent="0.2">
      <c r="D346" s="9">
        <v>4</v>
      </c>
      <c r="E346" s="9" t="e">
        <f>IF(Dokumentationshilfe!$B160="",NA(),IF(Dokumentationshilfe!$B160&lt;Dokumentationshilfe!$D$155,0.9,IF(Dokumentationshilfe!$B160&lt;=Dokumentationshilfe!$F$155,1+(Dokumentationshilfe!$B160-Dokumentationshilfe!$D$155)/ABS(Dokumentationshilfe!$F$155-Dokumentationshilfe!$D$155),IF(Dokumentationshilfe!$B160&lt;=Dokumentationshilfe!$H$155,2+(Dokumentationshilfe!$B160-Dokumentationshilfe!$F$155)/ABS(Dokumentationshilfe!$H$155-Dokumentationshilfe!$F$155),IF(Dokumentationshilfe!$B160&lt;=Dokumentationshilfe!$J$155,3+(Dokumentationshilfe!$B160-Dokumentationshilfe!$H$155)/ABS(Dokumentationshilfe!$J$155-Dokumentationshilfe!$H$155),IF(Dokumentationshilfe!$B160&lt;=Dokumentationshilfe!$L$155,4+(Dokumentationshilfe!$B160-Dokumentationshilfe!$J$155)/ABS(Dokumentationshilfe!$L$155-Dokumentationshilfe!$J$155),IF(Dokumentationshilfe!$B160&lt;=Dokumentationshilfe!$N$155,5+(Dokumentationshilfe!$B160-Dokumentationshilfe!$L$155)/ABS(Dokumentationshilfe!$N$155-Dokumentationshilfe!$L$155),IF(Dokumentationshilfe!$B160&lt;=Dokumentationshilfe!$P$155,6+(Dokumentationshilfe!$B160-Dokumentationshilfe!$N$155)/ABS(Dokumentationshilfe!$P$155-Dokumentationshilfe!$N$155),7.1))))))))</f>
        <v>#N/A</v>
      </c>
      <c r="F346" s="9">
        <v>1</v>
      </c>
      <c r="G346" s="9">
        <v>2</v>
      </c>
      <c r="H346" s="9">
        <v>3</v>
      </c>
      <c r="I346" s="9">
        <v>4</v>
      </c>
      <c r="J346" s="9">
        <v>5</v>
      </c>
      <c r="K346" s="9">
        <v>6</v>
      </c>
      <c r="L346" s="10">
        <v>7</v>
      </c>
    </row>
    <row r="347" spans="4:14" x14ac:dyDescent="0.2">
      <c r="D347" s="9">
        <v>5</v>
      </c>
      <c r="E347" s="9" t="e">
        <f>IF(Dokumentationshilfe!$B161="",NA(),IF(Dokumentationshilfe!$B161&lt;Dokumentationshilfe!$D$155,0.9,IF(Dokumentationshilfe!$B161&lt;=Dokumentationshilfe!$F$155,1+(Dokumentationshilfe!$B161-Dokumentationshilfe!$D$155)/ABS(Dokumentationshilfe!$F$155-Dokumentationshilfe!$D$155),IF(Dokumentationshilfe!$B161&lt;=Dokumentationshilfe!$H$155,2+(Dokumentationshilfe!$B161-Dokumentationshilfe!$F$155)/ABS(Dokumentationshilfe!$H$155-Dokumentationshilfe!$F$155),IF(Dokumentationshilfe!$B161&lt;=Dokumentationshilfe!$J$155,3+(Dokumentationshilfe!$B161-Dokumentationshilfe!$H$155)/ABS(Dokumentationshilfe!$J$155-Dokumentationshilfe!$H$155),IF(Dokumentationshilfe!$B161&lt;=Dokumentationshilfe!$L$155,4+(Dokumentationshilfe!$B161-Dokumentationshilfe!$J$155)/ABS(Dokumentationshilfe!$L$155-Dokumentationshilfe!$J$155),IF(Dokumentationshilfe!$B161&lt;=Dokumentationshilfe!$N$155,5+(Dokumentationshilfe!$B161-Dokumentationshilfe!$L$155)/ABS(Dokumentationshilfe!$N$155-Dokumentationshilfe!$L$155),IF(Dokumentationshilfe!$B161&lt;=Dokumentationshilfe!$P$155,6+(Dokumentationshilfe!$B161-Dokumentationshilfe!$N$155)/ABS(Dokumentationshilfe!$P$155-Dokumentationshilfe!$N$155),7.1))))))))</f>
        <v>#N/A</v>
      </c>
      <c r="F347" s="9">
        <v>1</v>
      </c>
      <c r="G347" s="9">
        <v>2</v>
      </c>
      <c r="H347" s="9">
        <v>3</v>
      </c>
      <c r="I347" s="9">
        <v>4</v>
      </c>
      <c r="J347" s="9">
        <v>5</v>
      </c>
      <c r="K347" s="9">
        <v>6</v>
      </c>
      <c r="L347" s="10">
        <v>7</v>
      </c>
    </row>
    <row r="348" spans="4:14" x14ac:dyDescent="0.2">
      <c r="D348" s="9">
        <v>6</v>
      </c>
      <c r="E348" s="9" t="e">
        <f>IF(Dokumentationshilfe!$B162="",NA(),IF(Dokumentationshilfe!$B162&lt;Dokumentationshilfe!$D$155,0.9,IF(Dokumentationshilfe!$B162&lt;=Dokumentationshilfe!$F$155,1+(Dokumentationshilfe!$B162-Dokumentationshilfe!$D$155)/ABS(Dokumentationshilfe!$F$155-Dokumentationshilfe!$D$155),IF(Dokumentationshilfe!$B162&lt;=Dokumentationshilfe!$H$155,2+(Dokumentationshilfe!$B162-Dokumentationshilfe!$F$155)/ABS(Dokumentationshilfe!$H$155-Dokumentationshilfe!$F$155),IF(Dokumentationshilfe!$B162&lt;=Dokumentationshilfe!$J$155,3+(Dokumentationshilfe!$B162-Dokumentationshilfe!$H$155)/ABS(Dokumentationshilfe!$J$155-Dokumentationshilfe!$H$155),IF(Dokumentationshilfe!$B162&lt;=Dokumentationshilfe!$L$155,4+(Dokumentationshilfe!$B162-Dokumentationshilfe!$J$155)/ABS(Dokumentationshilfe!$L$155-Dokumentationshilfe!$J$155),IF(Dokumentationshilfe!$B162&lt;=Dokumentationshilfe!$N$155,5+(Dokumentationshilfe!$B162-Dokumentationshilfe!$L$155)/ABS(Dokumentationshilfe!$N$155-Dokumentationshilfe!$L$155),IF(Dokumentationshilfe!$B162&lt;=Dokumentationshilfe!$P$155,6+(Dokumentationshilfe!$B162-Dokumentationshilfe!$N$155)/ABS(Dokumentationshilfe!$P$155-Dokumentationshilfe!$N$155),7.1))))))))</f>
        <v>#N/A</v>
      </c>
      <c r="F348" s="9">
        <v>1</v>
      </c>
      <c r="G348" s="9">
        <v>2</v>
      </c>
      <c r="H348" s="9">
        <v>3</v>
      </c>
      <c r="I348" s="9">
        <v>4</v>
      </c>
      <c r="J348" s="9">
        <v>5</v>
      </c>
      <c r="K348" s="9">
        <v>6</v>
      </c>
      <c r="L348" s="10">
        <v>7</v>
      </c>
    </row>
    <row r="349" spans="4:14" x14ac:dyDescent="0.2">
      <c r="D349" s="9">
        <v>7</v>
      </c>
      <c r="E349" s="9" t="e">
        <f>IF(Dokumentationshilfe!$B163="",NA(),IF(Dokumentationshilfe!$B163&lt;Dokumentationshilfe!$D$155,0.9,IF(Dokumentationshilfe!$B163&lt;=Dokumentationshilfe!$F$155,1+(Dokumentationshilfe!$B163-Dokumentationshilfe!$D$155)/ABS(Dokumentationshilfe!$F$155-Dokumentationshilfe!$D$155),IF(Dokumentationshilfe!$B163&lt;=Dokumentationshilfe!$H$155,2+(Dokumentationshilfe!$B163-Dokumentationshilfe!$F$155)/ABS(Dokumentationshilfe!$H$155-Dokumentationshilfe!$F$155),IF(Dokumentationshilfe!$B163&lt;=Dokumentationshilfe!$J$155,3+(Dokumentationshilfe!$B163-Dokumentationshilfe!$H$155)/ABS(Dokumentationshilfe!$J$155-Dokumentationshilfe!$H$155),IF(Dokumentationshilfe!$B163&lt;=Dokumentationshilfe!$L$155,4+(Dokumentationshilfe!$B163-Dokumentationshilfe!$J$155)/ABS(Dokumentationshilfe!$L$155-Dokumentationshilfe!$J$155),IF(Dokumentationshilfe!$B163&lt;=Dokumentationshilfe!$N$155,5+(Dokumentationshilfe!$B163-Dokumentationshilfe!$L$155)/ABS(Dokumentationshilfe!$N$155-Dokumentationshilfe!$L$155),IF(Dokumentationshilfe!$B163&lt;=Dokumentationshilfe!$P$155,6+(Dokumentationshilfe!$B163-Dokumentationshilfe!$N$155)/ABS(Dokumentationshilfe!$P$155-Dokumentationshilfe!$N$155),7.1))))))))</f>
        <v>#N/A</v>
      </c>
      <c r="F349" s="9">
        <v>1</v>
      </c>
      <c r="G349" s="9">
        <v>2</v>
      </c>
      <c r="H349" s="9">
        <v>3</v>
      </c>
      <c r="I349" s="9">
        <v>4</v>
      </c>
      <c r="J349" s="9">
        <v>5</v>
      </c>
      <c r="K349" s="9">
        <v>6</v>
      </c>
      <c r="L349" s="10">
        <v>7</v>
      </c>
    </row>
    <row r="350" spans="4:14" x14ac:dyDescent="0.2">
      <c r="D350" s="9">
        <v>8</v>
      </c>
      <c r="E350" s="9" t="e">
        <f>IF(Dokumentationshilfe!$B164="",NA(),IF(Dokumentationshilfe!$B164&lt;Dokumentationshilfe!$D$155,0.9,IF(Dokumentationshilfe!$B164&lt;=Dokumentationshilfe!$F$155,1+(Dokumentationshilfe!$B164-Dokumentationshilfe!$D$155)/ABS(Dokumentationshilfe!$F$155-Dokumentationshilfe!$D$155),IF(Dokumentationshilfe!$B164&lt;=Dokumentationshilfe!$H$155,2+(Dokumentationshilfe!$B164-Dokumentationshilfe!$F$155)/ABS(Dokumentationshilfe!$H$155-Dokumentationshilfe!$F$155),IF(Dokumentationshilfe!$B164&lt;=Dokumentationshilfe!$J$155,3+(Dokumentationshilfe!$B164-Dokumentationshilfe!$H$155)/ABS(Dokumentationshilfe!$J$155-Dokumentationshilfe!$H$155),IF(Dokumentationshilfe!$B164&lt;=Dokumentationshilfe!$L$155,4+(Dokumentationshilfe!$B164-Dokumentationshilfe!$J$155)/ABS(Dokumentationshilfe!$L$155-Dokumentationshilfe!$J$155),IF(Dokumentationshilfe!$B164&lt;=Dokumentationshilfe!$N$155,5+(Dokumentationshilfe!$B164-Dokumentationshilfe!$L$155)/ABS(Dokumentationshilfe!$N$155-Dokumentationshilfe!$L$155),IF(Dokumentationshilfe!$B164&lt;=Dokumentationshilfe!$P$155,6+(Dokumentationshilfe!$B164-Dokumentationshilfe!$N$155)/ABS(Dokumentationshilfe!$P$155-Dokumentationshilfe!$N$155),7.1))))))))</f>
        <v>#N/A</v>
      </c>
      <c r="F350" s="9">
        <v>1</v>
      </c>
      <c r="G350" s="9">
        <v>2</v>
      </c>
      <c r="H350" s="9">
        <v>3</v>
      </c>
      <c r="I350" s="9">
        <v>4</v>
      </c>
      <c r="J350" s="9">
        <v>5</v>
      </c>
      <c r="K350" s="9">
        <v>6</v>
      </c>
      <c r="L350" s="10">
        <v>7</v>
      </c>
    </row>
    <row r="351" spans="4:14" x14ac:dyDescent="0.2">
      <c r="D351" s="9">
        <v>9</v>
      </c>
      <c r="E351" s="9" t="e">
        <f>IF(Dokumentationshilfe!$B165="",NA(),IF(Dokumentationshilfe!$B165&lt;Dokumentationshilfe!$D$155,0.9,IF(Dokumentationshilfe!$B165&lt;=Dokumentationshilfe!$F$155,1+(Dokumentationshilfe!$B165-Dokumentationshilfe!$D$155)/ABS(Dokumentationshilfe!$F$155-Dokumentationshilfe!$D$155),IF(Dokumentationshilfe!$B165&lt;=Dokumentationshilfe!$H$155,2+(Dokumentationshilfe!$B165-Dokumentationshilfe!$F$155)/ABS(Dokumentationshilfe!$H$155-Dokumentationshilfe!$F$155),IF(Dokumentationshilfe!$B165&lt;=Dokumentationshilfe!$J$155,3+(Dokumentationshilfe!$B165-Dokumentationshilfe!$H$155)/ABS(Dokumentationshilfe!$J$155-Dokumentationshilfe!$H$155),IF(Dokumentationshilfe!$B165&lt;=Dokumentationshilfe!$L$155,4+(Dokumentationshilfe!$B165-Dokumentationshilfe!$J$155)/ABS(Dokumentationshilfe!$L$155-Dokumentationshilfe!$J$155),IF(Dokumentationshilfe!$B165&lt;=Dokumentationshilfe!$N$155,5+(Dokumentationshilfe!$B165-Dokumentationshilfe!$L$155)/ABS(Dokumentationshilfe!$N$155-Dokumentationshilfe!$L$155),IF(Dokumentationshilfe!$B165&lt;=Dokumentationshilfe!$P$155,6+(Dokumentationshilfe!$B165-Dokumentationshilfe!$N$155)/ABS(Dokumentationshilfe!$P$155-Dokumentationshilfe!$N$155),7.1))))))))</f>
        <v>#N/A</v>
      </c>
      <c r="F351" s="9">
        <v>1</v>
      </c>
      <c r="G351" s="9">
        <v>2</v>
      </c>
      <c r="H351" s="9">
        <v>3</v>
      </c>
      <c r="I351" s="9">
        <v>4</v>
      </c>
      <c r="J351" s="9">
        <v>5</v>
      </c>
      <c r="K351" s="9">
        <v>6</v>
      </c>
      <c r="L351" s="10">
        <v>7</v>
      </c>
    </row>
    <row r="352" spans="4:14" x14ac:dyDescent="0.2">
      <c r="D352" s="9">
        <v>10</v>
      </c>
      <c r="E352" s="9" t="e">
        <f>IF(Dokumentationshilfe!$B166="",NA(),IF(Dokumentationshilfe!$B166&lt;Dokumentationshilfe!$D$155,0.9,IF(Dokumentationshilfe!$B166&lt;=Dokumentationshilfe!$F$155,1+(Dokumentationshilfe!$B166-Dokumentationshilfe!$D$155)/ABS(Dokumentationshilfe!$F$155-Dokumentationshilfe!$D$155),IF(Dokumentationshilfe!$B166&lt;=Dokumentationshilfe!$H$155,2+(Dokumentationshilfe!$B166-Dokumentationshilfe!$F$155)/ABS(Dokumentationshilfe!$H$155-Dokumentationshilfe!$F$155),IF(Dokumentationshilfe!$B166&lt;=Dokumentationshilfe!$J$155,3+(Dokumentationshilfe!$B166-Dokumentationshilfe!$H$155)/ABS(Dokumentationshilfe!$J$155-Dokumentationshilfe!$H$155),IF(Dokumentationshilfe!$B166&lt;=Dokumentationshilfe!$L$155,4+(Dokumentationshilfe!$B166-Dokumentationshilfe!$J$155)/ABS(Dokumentationshilfe!$L$155-Dokumentationshilfe!$J$155),IF(Dokumentationshilfe!$B166&lt;=Dokumentationshilfe!$N$155,5+(Dokumentationshilfe!$B166-Dokumentationshilfe!$L$155)/ABS(Dokumentationshilfe!$N$155-Dokumentationshilfe!$L$155),IF(Dokumentationshilfe!$B166&lt;=Dokumentationshilfe!$P$155,6+(Dokumentationshilfe!$B166-Dokumentationshilfe!$N$155)/ABS(Dokumentationshilfe!$P$155-Dokumentationshilfe!$N$155),7.1))))))))</f>
        <v>#N/A</v>
      </c>
      <c r="F352" s="9">
        <v>1</v>
      </c>
      <c r="G352" s="9">
        <v>2</v>
      </c>
      <c r="H352" s="9">
        <v>3</v>
      </c>
      <c r="I352" s="9">
        <v>4</v>
      </c>
      <c r="J352" s="9">
        <v>5</v>
      </c>
      <c r="K352" s="9">
        <v>6</v>
      </c>
      <c r="L352" s="10">
        <v>7</v>
      </c>
    </row>
    <row r="353" spans="4:12" x14ac:dyDescent="0.2">
      <c r="D353" s="9">
        <v>11</v>
      </c>
      <c r="E353" s="9" t="e">
        <f>IF(Dokumentationshilfe!$B167="",NA(),IF(Dokumentationshilfe!$B167&lt;Dokumentationshilfe!$D$155,0.9,IF(Dokumentationshilfe!$B167&lt;=Dokumentationshilfe!$F$155,1+(Dokumentationshilfe!$B167-Dokumentationshilfe!$D$155)/ABS(Dokumentationshilfe!$F$155-Dokumentationshilfe!$D$155),IF(Dokumentationshilfe!$B167&lt;=Dokumentationshilfe!$H$155,2+(Dokumentationshilfe!$B167-Dokumentationshilfe!$F$155)/ABS(Dokumentationshilfe!$H$155-Dokumentationshilfe!$F$155),IF(Dokumentationshilfe!$B167&lt;=Dokumentationshilfe!$J$155,3+(Dokumentationshilfe!$B167-Dokumentationshilfe!$H$155)/ABS(Dokumentationshilfe!$J$155-Dokumentationshilfe!$H$155),IF(Dokumentationshilfe!$B167&lt;=Dokumentationshilfe!$L$155,4+(Dokumentationshilfe!$B167-Dokumentationshilfe!$J$155)/ABS(Dokumentationshilfe!$L$155-Dokumentationshilfe!$J$155),IF(Dokumentationshilfe!$B167&lt;=Dokumentationshilfe!$N$155,5+(Dokumentationshilfe!$B167-Dokumentationshilfe!$L$155)/ABS(Dokumentationshilfe!$N$155-Dokumentationshilfe!$L$155),IF(Dokumentationshilfe!$B167&lt;=Dokumentationshilfe!$P$155,6+(Dokumentationshilfe!$B167-Dokumentationshilfe!$N$155)/ABS(Dokumentationshilfe!$P$155-Dokumentationshilfe!$N$155),7.1))))))))</f>
        <v>#N/A</v>
      </c>
      <c r="F353" s="9">
        <v>1</v>
      </c>
      <c r="G353" s="9">
        <v>2</v>
      </c>
      <c r="H353" s="9">
        <v>3</v>
      </c>
      <c r="I353" s="9">
        <v>4</v>
      </c>
      <c r="J353" s="9">
        <v>5</v>
      </c>
      <c r="K353" s="9">
        <v>6</v>
      </c>
      <c r="L353" s="10">
        <v>7</v>
      </c>
    </row>
    <row r="354" spans="4:12" x14ac:dyDescent="0.2">
      <c r="D354" s="9">
        <v>12</v>
      </c>
      <c r="E354" s="9" t="e">
        <f>IF(Dokumentationshilfe!$B168="",NA(),IF(Dokumentationshilfe!$B168&lt;Dokumentationshilfe!$D$155,0.9,IF(Dokumentationshilfe!$B168&lt;=Dokumentationshilfe!$F$155,1+(Dokumentationshilfe!$B168-Dokumentationshilfe!$D$155)/ABS(Dokumentationshilfe!$F$155-Dokumentationshilfe!$D$155),IF(Dokumentationshilfe!$B168&lt;=Dokumentationshilfe!$H$155,2+(Dokumentationshilfe!$B168-Dokumentationshilfe!$F$155)/ABS(Dokumentationshilfe!$H$155-Dokumentationshilfe!$F$155),IF(Dokumentationshilfe!$B168&lt;=Dokumentationshilfe!$J$155,3+(Dokumentationshilfe!$B168-Dokumentationshilfe!$H$155)/ABS(Dokumentationshilfe!$J$155-Dokumentationshilfe!$H$155),IF(Dokumentationshilfe!$B168&lt;=Dokumentationshilfe!$L$155,4+(Dokumentationshilfe!$B168-Dokumentationshilfe!$J$155)/ABS(Dokumentationshilfe!$L$155-Dokumentationshilfe!$J$155),IF(Dokumentationshilfe!$B168&lt;=Dokumentationshilfe!$N$155,5+(Dokumentationshilfe!$B168-Dokumentationshilfe!$L$155)/ABS(Dokumentationshilfe!$N$155-Dokumentationshilfe!$L$155),IF(Dokumentationshilfe!$B168&lt;=Dokumentationshilfe!$P$155,6+(Dokumentationshilfe!$B168-Dokumentationshilfe!$N$155)/ABS(Dokumentationshilfe!$P$155-Dokumentationshilfe!$N$155),7.1))))))))</f>
        <v>#N/A</v>
      </c>
      <c r="F354" s="9">
        <v>1</v>
      </c>
      <c r="G354" s="9">
        <v>2</v>
      </c>
      <c r="H354" s="9">
        <v>3</v>
      </c>
      <c r="I354" s="9">
        <v>4</v>
      </c>
      <c r="J354" s="9">
        <v>5</v>
      </c>
      <c r="K354" s="9">
        <v>6</v>
      </c>
      <c r="L354" s="10">
        <v>7</v>
      </c>
    </row>
    <row r="355" spans="4:12" x14ac:dyDescent="0.2">
      <c r="D355" s="9">
        <v>13</v>
      </c>
      <c r="E355" s="9" t="e">
        <f>IF(Dokumentationshilfe!$B169="",NA(),IF(Dokumentationshilfe!$B169&lt;Dokumentationshilfe!$D$155,0.9,IF(Dokumentationshilfe!$B169&lt;=Dokumentationshilfe!$F$155,1+(Dokumentationshilfe!$B169-Dokumentationshilfe!$D$155)/ABS(Dokumentationshilfe!$F$155-Dokumentationshilfe!$D$155),IF(Dokumentationshilfe!$B169&lt;=Dokumentationshilfe!$H$155,2+(Dokumentationshilfe!$B169-Dokumentationshilfe!$F$155)/ABS(Dokumentationshilfe!$H$155-Dokumentationshilfe!$F$155),IF(Dokumentationshilfe!$B169&lt;=Dokumentationshilfe!$J$155,3+(Dokumentationshilfe!$B169-Dokumentationshilfe!$H$155)/ABS(Dokumentationshilfe!$J$155-Dokumentationshilfe!$H$155),IF(Dokumentationshilfe!$B169&lt;=Dokumentationshilfe!$L$155,4+(Dokumentationshilfe!$B169-Dokumentationshilfe!$J$155)/ABS(Dokumentationshilfe!$L$155-Dokumentationshilfe!$J$155),IF(Dokumentationshilfe!$B169&lt;=Dokumentationshilfe!$N$155,5+(Dokumentationshilfe!$B169-Dokumentationshilfe!$L$155)/ABS(Dokumentationshilfe!$N$155-Dokumentationshilfe!$L$155),IF(Dokumentationshilfe!$B169&lt;=Dokumentationshilfe!$P$155,6+(Dokumentationshilfe!$B169-Dokumentationshilfe!$N$155)/ABS(Dokumentationshilfe!$P$155-Dokumentationshilfe!$N$155),7.1))))))))</f>
        <v>#N/A</v>
      </c>
      <c r="F355" s="9">
        <v>1</v>
      </c>
      <c r="G355" s="9">
        <v>2</v>
      </c>
      <c r="H355" s="9">
        <v>3</v>
      </c>
      <c r="I355" s="9">
        <v>4</v>
      </c>
      <c r="J355" s="9">
        <v>5</v>
      </c>
      <c r="K355" s="9">
        <v>6</v>
      </c>
      <c r="L355" s="10">
        <v>7</v>
      </c>
    </row>
    <row r="356" spans="4:12" x14ac:dyDescent="0.2">
      <c r="D356" s="9">
        <v>14</v>
      </c>
      <c r="E356" s="9" t="e">
        <f>IF(Dokumentationshilfe!$B170="",NA(),IF(Dokumentationshilfe!$B170&lt;Dokumentationshilfe!$D$155,0.9,IF(Dokumentationshilfe!$B170&lt;=Dokumentationshilfe!$F$155,1+(Dokumentationshilfe!$B170-Dokumentationshilfe!$D$155)/ABS(Dokumentationshilfe!$F$155-Dokumentationshilfe!$D$155),IF(Dokumentationshilfe!$B170&lt;=Dokumentationshilfe!$H$155,2+(Dokumentationshilfe!$B170-Dokumentationshilfe!$F$155)/ABS(Dokumentationshilfe!$H$155-Dokumentationshilfe!$F$155),IF(Dokumentationshilfe!$B170&lt;=Dokumentationshilfe!$J$155,3+(Dokumentationshilfe!$B170-Dokumentationshilfe!$H$155)/ABS(Dokumentationshilfe!$J$155-Dokumentationshilfe!$H$155),IF(Dokumentationshilfe!$B170&lt;=Dokumentationshilfe!$L$155,4+(Dokumentationshilfe!$B170-Dokumentationshilfe!$J$155)/ABS(Dokumentationshilfe!$L$155-Dokumentationshilfe!$J$155),IF(Dokumentationshilfe!$B170&lt;=Dokumentationshilfe!$N$155,5+(Dokumentationshilfe!$B170-Dokumentationshilfe!$L$155)/ABS(Dokumentationshilfe!$N$155-Dokumentationshilfe!$L$155),IF(Dokumentationshilfe!$B170&lt;=Dokumentationshilfe!$P$155,6+(Dokumentationshilfe!$B170-Dokumentationshilfe!$N$155)/ABS(Dokumentationshilfe!$P$155-Dokumentationshilfe!$N$155),7.1))))))))</f>
        <v>#N/A</v>
      </c>
      <c r="F356" s="9">
        <v>1</v>
      </c>
      <c r="G356" s="9">
        <v>2</v>
      </c>
      <c r="H356" s="9">
        <v>3</v>
      </c>
      <c r="I356" s="9">
        <v>4</v>
      </c>
      <c r="J356" s="9">
        <v>5</v>
      </c>
      <c r="K356" s="9">
        <v>6</v>
      </c>
      <c r="L356" s="10">
        <v>7</v>
      </c>
    </row>
    <row r="357" spans="4:12" x14ac:dyDescent="0.2">
      <c r="D357" s="9">
        <v>15</v>
      </c>
      <c r="E357" s="9" t="e">
        <f>IF(Dokumentationshilfe!$B171="",NA(),IF(Dokumentationshilfe!$B171&lt;Dokumentationshilfe!$D$155,0.9,IF(Dokumentationshilfe!$B171&lt;=Dokumentationshilfe!$F$155,1+(Dokumentationshilfe!$B171-Dokumentationshilfe!$D$155)/ABS(Dokumentationshilfe!$F$155-Dokumentationshilfe!$D$155),IF(Dokumentationshilfe!$B171&lt;=Dokumentationshilfe!$H$155,2+(Dokumentationshilfe!$B171-Dokumentationshilfe!$F$155)/ABS(Dokumentationshilfe!$H$155-Dokumentationshilfe!$F$155),IF(Dokumentationshilfe!$B171&lt;=Dokumentationshilfe!$J$155,3+(Dokumentationshilfe!$B171-Dokumentationshilfe!$H$155)/ABS(Dokumentationshilfe!$J$155-Dokumentationshilfe!$H$155),IF(Dokumentationshilfe!$B171&lt;=Dokumentationshilfe!$L$155,4+(Dokumentationshilfe!$B171-Dokumentationshilfe!$J$155)/ABS(Dokumentationshilfe!$L$155-Dokumentationshilfe!$J$155),IF(Dokumentationshilfe!$B171&lt;=Dokumentationshilfe!$N$155,5+(Dokumentationshilfe!$B171-Dokumentationshilfe!$L$155)/ABS(Dokumentationshilfe!$N$155-Dokumentationshilfe!$L$155),IF(Dokumentationshilfe!$B171&lt;=Dokumentationshilfe!$P$155,6+(Dokumentationshilfe!$B171-Dokumentationshilfe!$N$155)/ABS(Dokumentationshilfe!$P$155-Dokumentationshilfe!$N$155),7.1))))))))</f>
        <v>#N/A</v>
      </c>
      <c r="F357" s="9">
        <v>1</v>
      </c>
      <c r="G357" s="9">
        <v>2</v>
      </c>
      <c r="H357" s="9">
        <v>3</v>
      </c>
      <c r="I357" s="9">
        <v>4</v>
      </c>
      <c r="J357" s="9">
        <v>5</v>
      </c>
      <c r="K357" s="9">
        <v>6</v>
      </c>
      <c r="L357" s="10">
        <v>7</v>
      </c>
    </row>
    <row r="358" spans="4:12" x14ac:dyDescent="0.2">
      <c r="D358" s="9">
        <v>16</v>
      </c>
      <c r="E358" s="9" t="e">
        <f>IF(Dokumentationshilfe!$B172="",NA(),IF(Dokumentationshilfe!$B172&lt;Dokumentationshilfe!$D$155,0.9,IF(Dokumentationshilfe!$B172&lt;=Dokumentationshilfe!$F$155,1+(Dokumentationshilfe!$B172-Dokumentationshilfe!$D$155)/ABS(Dokumentationshilfe!$F$155-Dokumentationshilfe!$D$155),IF(Dokumentationshilfe!$B172&lt;=Dokumentationshilfe!$H$155,2+(Dokumentationshilfe!$B172-Dokumentationshilfe!$F$155)/ABS(Dokumentationshilfe!$H$155-Dokumentationshilfe!$F$155),IF(Dokumentationshilfe!$B172&lt;=Dokumentationshilfe!$J$155,3+(Dokumentationshilfe!$B172-Dokumentationshilfe!$H$155)/ABS(Dokumentationshilfe!$J$155-Dokumentationshilfe!$H$155),IF(Dokumentationshilfe!$B172&lt;=Dokumentationshilfe!$L$155,4+(Dokumentationshilfe!$B172-Dokumentationshilfe!$J$155)/ABS(Dokumentationshilfe!$L$155-Dokumentationshilfe!$J$155),IF(Dokumentationshilfe!$B172&lt;=Dokumentationshilfe!$N$155,5+(Dokumentationshilfe!$B172-Dokumentationshilfe!$L$155)/ABS(Dokumentationshilfe!$N$155-Dokumentationshilfe!$L$155),IF(Dokumentationshilfe!$B172&lt;=Dokumentationshilfe!$P$155,6+(Dokumentationshilfe!$B172-Dokumentationshilfe!$N$155)/ABS(Dokumentationshilfe!$P$155-Dokumentationshilfe!$N$155),7.1))))))))</f>
        <v>#N/A</v>
      </c>
      <c r="F358" s="9">
        <v>1</v>
      </c>
      <c r="G358" s="9">
        <v>2</v>
      </c>
      <c r="H358" s="9">
        <v>3</v>
      </c>
      <c r="I358" s="9">
        <v>4</v>
      </c>
      <c r="J358" s="9">
        <v>5</v>
      </c>
      <c r="K358" s="9">
        <v>6</v>
      </c>
      <c r="L358" s="10">
        <v>7</v>
      </c>
    </row>
    <row r="359" spans="4:12" x14ac:dyDescent="0.2">
      <c r="D359" s="9">
        <v>17</v>
      </c>
      <c r="E359" s="9" t="e">
        <f>IF(Dokumentationshilfe!$B173="",NA(),IF(Dokumentationshilfe!$B173&lt;Dokumentationshilfe!$D$155,0.9,IF(Dokumentationshilfe!$B173&lt;=Dokumentationshilfe!$F$155,1+(Dokumentationshilfe!$B173-Dokumentationshilfe!$D$155)/ABS(Dokumentationshilfe!$F$155-Dokumentationshilfe!$D$155),IF(Dokumentationshilfe!$B173&lt;=Dokumentationshilfe!$H$155,2+(Dokumentationshilfe!$B173-Dokumentationshilfe!$F$155)/ABS(Dokumentationshilfe!$H$155-Dokumentationshilfe!$F$155),IF(Dokumentationshilfe!$B173&lt;=Dokumentationshilfe!$J$155,3+(Dokumentationshilfe!$B173-Dokumentationshilfe!$H$155)/ABS(Dokumentationshilfe!$J$155-Dokumentationshilfe!$H$155),IF(Dokumentationshilfe!$B173&lt;=Dokumentationshilfe!$L$155,4+(Dokumentationshilfe!$B173-Dokumentationshilfe!$J$155)/ABS(Dokumentationshilfe!$L$155-Dokumentationshilfe!$J$155),IF(Dokumentationshilfe!$B173&lt;=Dokumentationshilfe!$N$155,5+(Dokumentationshilfe!$B173-Dokumentationshilfe!$L$155)/ABS(Dokumentationshilfe!$N$155-Dokumentationshilfe!$L$155),IF(Dokumentationshilfe!$B173&lt;=Dokumentationshilfe!$P$155,6+(Dokumentationshilfe!$B173-Dokumentationshilfe!$N$155)/ABS(Dokumentationshilfe!$P$155-Dokumentationshilfe!$N$155),7.1))))))))</f>
        <v>#N/A</v>
      </c>
      <c r="F359" s="9">
        <v>1</v>
      </c>
      <c r="G359" s="9">
        <v>2</v>
      </c>
      <c r="H359" s="9">
        <v>3</v>
      </c>
      <c r="I359" s="9">
        <v>4</v>
      </c>
      <c r="J359" s="9">
        <v>5</v>
      </c>
      <c r="K359" s="9">
        <v>6</v>
      </c>
      <c r="L359" s="10">
        <v>7</v>
      </c>
    </row>
    <row r="360" spans="4:12" x14ac:dyDescent="0.2">
      <c r="D360" s="9">
        <v>18</v>
      </c>
      <c r="E360" s="9" t="e">
        <f>IF(Dokumentationshilfe!$B174="",NA(),IF(Dokumentationshilfe!$B174&lt;Dokumentationshilfe!$D$155,0.9,IF(Dokumentationshilfe!$B174&lt;=Dokumentationshilfe!$F$155,1+(Dokumentationshilfe!$B174-Dokumentationshilfe!$D$155)/ABS(Dokumentationshilfe!$F$155-Dokumentationshilfe!$D$155),IF(Dokumentationshilfe!$B174&lt;=Dokumentationshilfe!$H$155,2+(Dokumentationshilfe!$B174-Dokumentationshilfe!$F$155)/ABS(Dokumentationshilfe!$H$155-Dokumentationshilfe!$F$155),IF(Dokumentationshilfe!$B174&lt;=Dokumentationshilfe!$J$155,3+(Dokumentationshilfe!$B174-Dokumentationshilfe!$H$155)/ABS(Dokumentationshilfe!$J$155-Dokumentationshilfe!$H$155),IF(Dokumentationshilfe!$B174&lt;=Dokumentationshilfe!$L$155,4+(Dokumentationshilfe!$B174-Dokumentationshilfe!$J$155)/ABS(Dokumentationshilfe!$L$155-Dokumentationshilfe!$J$155),IF(Dokumentationshilfe!$B174&lt;=Dokumentationshilfe!$N$155,5+(Dokumentationshilfe!$B174-Dokumentationshilfe!$L$155)/ABS(Dokumentationshilfe!$N$155-Dokumentationshilfe!$L$155),IF(Dokumentationshilfe!$B174&lt;=Dokumentationshilfe!$P$155,6+(Dokumentationshilfe!$B174-Dokumentationshilfe!$N$155)/ABS(Dokumentationshilfe!$P$155-Dokumentationshilfe!$N$155),7.1))))))))</f>
        <v>#N/A</v>
      </c>
      <c r="F360" s="9">
        <v>1</v>
      </c>
      <c r="G360" s="9">
        <v>2</v>
      </c>
      <c r="H360" s="9">
        <v>3</v>
      </c>
      <c r="I360" s="9">
        <v>4</v>
      </c>
      <c r="J360" s="9">
        <v>5</v>
      </c>
      <c r="K360" s="9">
        <v>6</v>
      </c>
      <c r="L360" s="10">
        <v>7</v>
      </c>
    </row>
    <row r="361" spans="4:12" x14ac:dyDescent="0.2">
      <c r="D361" s="9">
        <v>19</v>
      </c>
      <c r="E361" s="9" t="e">
        <f>IF(Dokumentationshilfe!$B175="",NA(),IF(Dokumentationshilfe!$B175&lt;Dokumentationshilfe!$D$155,0.9,IF(Dokumentationshilfe!$B175&lt;=Dokumentationshilfe!$F$155,1+(Dokumentationshilfe!$B175-Dokumentationshilfe!$D$155)/ABS(Dokumentationshilfe!$F$155-Dokumentationshilfe!$D$155),IF(Dokumentationshilfe!$B175&lt;=Dokumentationshilfe!$H$155,2+(Dokumentationshilfe!$B175-Dokumentationshilfe!$F$155)/ABS(Dokumentationshilfe!$H$155-Dokumentationshilfe!$F$155),IF(Dokumentationshilfe!$B175&lt;=Dokumentationshilfe!$J$155,3+(Dokumentationshilfe!$B175-Dokumentationshilfe!$H$155)/ABS(Dokumentationshilfe!$J$155-Dokumentationshilfe!$H$155),IF(Dokumentationshilfe!$B175&lt;=Dokumentationshilfe!$L$155,4+(Dokumentationshilfe!$B175-Dokumentationshilfe!$J$155)/ABS(Dokumentationshilfe!$L$155-Dokumentationshilfe!$J$155),IF(Dokumentationshilfe!$B175&lt;=Dokumentationshilfe!$N$155,5+(Dokumentationshilfe!$B175-Dokumentationshilfe!$L$155)/ABS(Dokumentationshilfe!$N$155-Dokumentationshilfe!$L$155),IF(Dokumentationshilfe!$B175&lt;=Dokumentationshilfe!$P$155,6+(Dokumentationshilfe!$B175-Dokumentationshilfe!$N$155)/ABS(Dokumentationshilfe!$P$155-Dokumentationshilfe!$N$155),7.1))))))))</f>
        <v>#N/A</v>
      </c>
      <c r="F361" s="9">
        <v>1</v>
      </c>
      <c r="G361" s="9">
        <v>2</v>
      </c>
      <c r="H361" s="9">
        <v>3</v>
      </c>
      <c r="I361" s="9">
        <v>4</v>
      </c>
      <c r="J361" s="9">
        <v>5</v>
      </c>
      <c r="K361" s="9">
        <v>6</v>
      </c>
      <c r="L361" s="10">
        <v>7</v>
      </c>
    </row>
    <row r="362" spans="4:12" x14ac:dyDescent="0.2">
      <c r="D362" s="9">
        <v>20</v>
      </c>
      <c r="E362" s="9" t="e">
        <f>IF(Dokumentationshilfe!$B176="",NA(),IF(Dokumentationshilfe!$B176&lt;Dokumentationshilfe!$D$155,0.9,IF(Dokumentationshilfe!$B176&lt;=Dokumentationshilfe!$F$155,1+(Dokumentationshilfe!$B176-Dokumentationshilfe!$D$155)/ABS(Dokumentationshilfe!$F$155-Dokumentationshilfe!$D$155),IF(Dokumentationshilfe!$B176&lt;=Dokumentationshilfe!$H$155,2+(Dokumentationshilfe!$B176-Dokumentationshilfe!$F$155)/ABS(Dokumentationshilfe!$H$155-Dokumentationshilfe!$F$155),IF(Dokumentationshilfe!$B176&lt;=Dokumentationshilfe!$J$155,3+(Dokumentationshilfe!$B176-Dokumentationshilfe!$H$155)/ABS(Dokumentationshilfe!$J$155-Dokumentationshilfe!$H$155),IF(Dokumentationshilfe!$B176&lt;=Dokumentationshilfe!$L$155,4+(Dokumentationshilfe!$B176-Dokumentationshilfe!$J$155)/ABS(Dokumentationshilfe!$L$155-Dokumentationshilfe!$J$155),IF(Dokumentationshilfe!$B176&lt;=Dokumentationshilfe!$N$155,5+(Dokumentationshilfe!$B176-Dokumentationshilfe!$L$155)/ABS(Dokumentationshilfe!$N$155-Dokumentationshilfe!$L$155),IF(Dokumentationshilfe!$B176&lt;=Dokumentationshilfe!$P$155,6+(Dokumentationshilfe!$B176-Dokumentationshilfe!$N$155)/ABS(Dokumentationshilfe!$P$155-Dokumentationshilfe!$N$155),7.1))))))))</f>
        <v>#N/A</v>
      </c>
      <c r="F362" s="9">
        <v>1</v>
      </c>
      <c r="G362" s="9">
        <v>2</v>
      </c>
      <c r="H362" s="9">
        <v>3</v>
      </c>
      <c r="I362" s="9">
        <v>4</v>
      </c>
      <c r="J362" s="9">
        <v>5</v>
      </c>
      <c r="K362" s="9">
        <v>6</v>
      </c>
      <c r="L362" s="10">
        <v>7</v>
      </c>
    </row>
    <row r="363" spans="4:12" x14ac:dyDescent="0.2">
      <c r="D363" s="9">
        <v>21</v>
      </c>
      <c r="E363" s="9" t="e">
        <f>IF(Dokumentationshilfe!$B177="",NA(),IF(Dokumentationshilfe!$B177&lt;Dokumentationshilfe!$D$155,0.9,IF(Dokumentationshilfe!$B177&lt;=Dokumentationshilfe!$F$155,1+(Dokumentationshilfe!$B177-Dokumentationshilfe!$D$155)/ABS(Dokumentationshilfe!$F$155-Dokumentationshilfe!$D$155),IF(Dokumentationshilfe!$B177&lt;=Dokumentationshilfe!$H$155,2+(Dokumentationshilfe!$B177-Dokumentationshilfe!$F$155)/ABS(Dokumentationshilfe!$H$155-Dokumentationshilfe!$F$155),IF(Dokumentationshilfe!$B177&lt;=Dokumentationshilfe!$J$155,3+(Dokumentationshilfe!$B177-Dokumentationshilfe!$H$155)/ABS(Dokumentationshilfe!$J$155-Dokumentationshilfe!$H$155),IF(Dokumentationshilfe!$B177&lt;=Dokumentationshilfe!$L$155,4+(Dokumentationshilfe!$B177-Dokumentationshilfe!$J$155)/ABS(Dokumentationshilfe!$L$155-Dokumentationshilfe!$J$155),IF(Dokumentationshilfe!$B177&lt;=Dokumentationshilfe!$N$155,5+(Dokumentationshilfe!$B177-Dokumentationshilfe!$L$155)/ABS(Dokumentationshilfe!$N$155-Dokumentationshilfe!$L$155),IF(Dokumentationshilfe!$B177&lt;=Dokumentationshilfe!$P$155,6+(Dokumentationshilfe!$B177-Dokumentationshilfe!$N$155)/ABS(Dokumentationshilfe!$P$155-Dokumentationshilfe!$N$155),7.1))))))))</f>
        <v>#N/A</v>
      </c>
      <c r="F363" s="9">
        <v>1</v>
      </c>
      <c r="G363" s="9">
        <v>2</v>
      </c>
      <c r="H363" s="9">
        <v>3</v>
      </c>
      <c r="I363" s="9">
        <v>4</v>
      </c>
      <c r="J363" s="9">
        <v>5</v>
      </c>
      <c r="K363" s="9">
        <v>6</v>
      </c>
      <c r="L363" s="10">
        <v>7</v>
      </c>
    </row>
    <row r="364" spans="4:12" x14ac:dyDescent="0.2">
      <c r="D364" s="9">
        <v>22</v>
      </c>
      <c r="E364" s="9" t="e">
        <f>IF(Dokumentationshilfe!$B178="",NA(),IF(Dokumentationshilfe!$B178&lt;Dokumentationshilfe!$D$155,0.9,IF(Dokumentationshilfe!$B178&lt;=Dokumentationshilfe!$F$155,1+(Dokumentationshilfe!$B178-Dokumentationshilfe!$D$155)/ABS(Dokumentationshilfe!$F$155-Dokumentationshilfe!$D$155),IF(Dokumentationshilfe!$B178&lt;=Dokumentationshilfe!$H$155,2+(Dokumentationshilfe!$B178-Dokumentationshilfe!$F$155)/ABS(Dokumentationshilfe!$H$155-Dokumentationshilfe!$F$155),IF(Dokumentationshilfe!$B178&lt;=Dokumentationshilfe!$J$155,3+(Dokumentationshilfe!$B178-Dokumentationshilfe!$H$155)/ABS(Dokumentationshilfe!$J$155-Dokumentationshilfe!$H$155),IF(Dokumentationshilfe!$B178&lt;=Dokumentationshilfe!$L$155,4+(Dokumentationshilfe!$B178-Dokumentationshilfe!$J$155)/ABS(Dokumentationshilfe!$L$155-Dokumentationshilfe!$J$155),IF(Dokumentationshilfe!$B178&lt;=Dokumentationshilfe!$N$155,5+(Dokumentationshilfe!$B178-Dokumentationshilfe!$L$155)/ABS(Dokumentationshilfe!$N$155-Dokumentationshilfe!$L$155),IF(Dokumentationshilfe!$B178&lt;=Dokumentationshilfe!$P$155,6+(Dokumentationshilfe!$B178-Dokumentationshilfe!$N$155)/ABS(Dokumentationshilfe!$P$155-Dokumentationshilfe!$N$155),7.1))))))))</f>
        <v>#N/A</v>
      </c>
      <c r="F364" s="9">
        <v>1</v>
      </c>
      <c r="G364" s="9">
        <v>2</v>
      </c>
      <c r="H364" s="9">
        <v>3</v>
      </c>
      <c r="I364" s="9">
        <v>4</v>
      </c>
      <c r="J364" s="9">
        <v>5</v>
      </c>
      <c r="K364" s="9">
        <v>6</v>
      </c>
      <c r="L364" s="10">
        <v>7</v>
      </c>
    </row>
    <row r="365" spans="4:12" x14ac:dyDescent="0.2">
      <c r="D365" s="9">
        <v>23</v>
      </c>
      <c r="E365" s="9" t="e">
        <f>IF(Dokumentationshilfe!$B179="",NA(),IF(Dokumentationshilfe!$B179&lt;Dokumentationshilfe!$D$155,0.9,IF(Dokumentationshilfe!$B179&lt;=Dokumentationshilfe!$F$155,1+(Dokumentationshilfe!$B179-Dokumentationshilfe!$D$155)/ABS(Dokumentationshilfe!$F$155-Dokumentationshilfe!$D$155),IF(Dokumentationshilfe!$B179&lt;=Dokumentationshilfe!$H$155,2+(Dokumentationshilfe!$B179-Dokumentationshilfe!$F$155)/ABS(Dokumentationshilfe!$H$155-Dokumentationshilfe!$F$155),IF(Dokumentationshilfe!$B179&lt;=Dokumentationshilfe!$J$155,3+(Dokumentationshilfe!$B179-Dokumentationshilfe!$H$155)/ABS(Dokumentationshilfe!$J$155-Dokumentationshilfe!$H$155),IF(Dokumentationshilfe!$B179&lt;=Dokumentationshilfe!$L$155,4+(Dokumentationshilfe!$B179-Dokumentationshilfe!$J$155)/ABS(Dokumentationshilfe!$L$155-Dokumentationshilfe!$J$155),IF(Dokumentationshilfe!$B179&lt;=Dokumentationshilfe!$N$155,5+(Dokumentationshilfe!$B179-Dokumentationshilfe!$L$155)/ABS(Dokumentationshilfe!$N$155-Dokumentationshilfe!$L$155),IF(Dokumentationshilfe!$B179&lt;=Dokumentationshilfe!$P$155,6+(Dokumentationshilfe!$B179-Dokumentationshilfe!$N$155)/ABS(Dokumentationshilfe!$P$155-Dokumentationshilfe!$N$155),7.1))))))))</f>
        <v>#N/A</v>
      </c>
      <c r="F365" s="9">
        <v>1</v>
      </c>
      <c r="G365" s="9">
        <v>2</v>
      </c>
      <c r="H365" s="9">
        <v>3</v>
      </c>
      <c r="I365" s="9">
        <v>4</v>
      </c>
      <c r="J365" s="9">
        <v>5</v>
      </c>
      <c r="K365" s="9">
        <v>6</v>
      </c>
      <c r="L365" s="10">
        <v>7</v>
      </c>
    </row>
    <row r="366" spans="4:12" x14ac:dyDescent="0.2">
      <c r="D366" s="9">
        <v>24</v>
      </c>
      <c r="E366" s="9" t="e">
        <f>IF(Dokumentationshilfe!$B180="",NA(),IF(Dokumentationshilfe!$B180&lt;Dokumentationshilfe!$D$155,0.9,IF(Dokumentationshilfe!$B180&lt;=Dokumentationshilfe!$F$155,1+(Dokumentationshilfe!$B180-Dokumentationshilfe!$D$155)/ABS(Dokumentationshilfe!$F$155-Dokumentationshilfe!$D$155),IF(Dokumentationshilfe!$B180&lt;=Dokumentationshilfe!$H$155,2+(Dokumentationshilfe!$B180-Dokumentationshilfe!$F$155)/ABS(Dokumentationshilfe!$H$155-Dokumentationshilfe!$F$155),IF(Dokumentationshilfe!$B180&lt;=Dokumentationshilfe!$J$155,3+(Dokumentationshilfe!$B180-Dokumentationshilfe!$H$155)/ABS(Dokumentationshilfe!$J$155-Dokumentationshilfe!$H$155),IF(Dokumentationshilfe!$B180&lt;=Dokumentationshilfe!$L$155,4+(Dokumentationshilfe!$B180-Dokumentationshilfe!$J$155)/ABS(Dokumentationshilfe!$L$155-Dokumentationshilfe!$J$155),IF(Dokumentationshilfe!$B180&lt;=Dokumentationshilfe!$N$155,5+(Dokumentationshilfe!$B180-Dokumentationshilfe!$L$155)/ABS(Dokumentationshilfe!$N$155-Dokumentationshilfe!$L$155),IF(Dokumentationshilfe!$B180&lt;=Dokumentationshilfe!$P$155,6+(Dokumentationshilfe!$B180-Dokumentationshilfe!$N$155)/ABS(Dokumentationshilfe!$P$155-Dokumentationshilfe!$N$155),7.1))))))))</f>
        <v>#N/A</v>
      </c>
      <c r="F366" s="9">
        <v>1</v>
      </c>
      <c r="G366" s="9">
        <v>2</v>
      </c>
      <c r="H366" s="9">
        <v>3</v>
      </c>
      <c r="I366" s="9">
        <v>4</v>
      </c>
      <c r="J366" s="9">
        <v>5</v>
      </c>
      <c r="K366" s="9">
        <v>6</v>
      </c>
      <c r="L366" s="10">
        <v>7</v>
      </c>
    </row>
    <row r="367" spans="4:12" ht="13.5" thickBot="1" x14ac:dyDescent="0.25">
      <c r="D367" s="12">
        <v>25</v>
      </c>
      <c r="E367" s="9" t="e">
        <f>IF(Dokumentationshilfe!$B181="",NA(),IF(Dokumentationshilfe!$B181&lt;Dokumentationshilfe!$D$155,0.9,IF(Dokumentationshilfe!$B181&lt;=Dokumentationshilfe!$F$155,1+(Dokumentationshilfe!$B181-Dokumentationshilfe!$D$155)/ABS(Dokumentationshilfe!$F$155-Dokumentationshilfe!$D$155),IF(Dokumentationshilfe!$B181&lt;=Dokumentationshilfe!$H$155,2+(Dokumentationshilfe!$B181-Dokumentationshilfe!$F$155)/ABS(Dokumentationshilfe!$H$155-Dokumentationshilfe!$F$155),IF(Dokumentationshilfe!$B181&lt;=Dokumentationshilfe!$J$155,3+(Dokumentationshilfe!$B181-Dokumentationshilfe!$H$155)/ABS(Dokumentationshilfe!$J$155-Dokumentationshilfe!$H$155),IF(Dokumentationshilfe!$B181&lt;=Dokumentationshilfe!$L$155,4+(Dokumentationshilfe!$B181-Dokumentationshilfe!$J$155)/ABS(Dokumentationshilfe!$L$155-Dokumentationshilfe!$J$155),IF(Dokumentationshilfe!$B181&lt;=Dokumentationshilfe!$N$155,5+(Dokumentationshilfe!$B181-Dokumentationshilfe!$L$155)/ABS(Dokumentationshilfe!$N$155-Dokumentationshilfe!$L$155),IF(Dokumentationshilfe!$B181&lt;=Dokumentationshilfe!$P$155,6+(Dokumentationshilfe!$B181-Dokumentationshilfe!$N$155)/ABS(Dokumentationshilfe!$P$155-Dokumentationshilfe!$N$155),7.1))))))))</f>
        <v>#N/A</v>
      </c>
      <c r="F367" s="12">
        <v>1</v>
      </c>
      <c r="G367" s="12">
        <v>2</v>
      </c>
      <c r="H367" s="12">
        <v>3</v>
      </c>
      <c r="I367" s="12">
        <v>4</v>
      </c>
      <c r="J367" s="12">
        <v>5</v>
      </c>
      <c r="K367" s="12">
        <v>6</v>
      </c>
      <c r="L367" s="13">
        <v>7</v>
      </c>
    </row>
    <row r="368" spans="4:12" ht="13.5" thickBot="1" x14ac:dyDescent="0.25"/>
    <row r="369" spans="4:14" x14ac:dyDescent="0.2">
      <c r="D369" s="2" t="s">
        <v>11</v>
      </c>
      <c r="E369" s="2" t="s">
        <v>20</v>
      </c>
      <c r="F369" s="14" t="s">
        <v>12</v>
      </c>
      <c r="G369" s="14" t="s">
        <v>13</v>
      </c>
      <c r="H369" s="14" t="s">
        <v>14</v>
      </c>
      <c r="I369" s="14" t="s">
        <v>15</v>
      </c>
      <c r="J369" s="14" t="s">
        <v>16</v>
      </c>
      <c r="K369" s="14" t="s">
        <v>17</v>
      </c>
      <c r="L369" s="15" t="s">
        <v>18</v>
      </c>
      <c r="N369">
        <v>5.2</v>
      </c>
    </row>
    <row r="370" spans="4:14" x14ac:dyDescent="0.2">
      <c r="D370" s="5"/>
      <c r="E370" s="5"/>
      <c r="F370" s="5"/>
      <c r="G370" s="5"/>
      <c r="H370" s="5"/>
      <c r="I370" s="5"/>
      <c r="J370" s="5"/>
      <c r="K370" s="5"/>
      <c r="L370" s="8"/>
      <c r="N370" t="s">
        <v>205</v>
      </c>
    </row>
    <row r="371" spans="4:14" x14ac:dyDescent="0.2">
      <c r="D371" s="9">
        <v>1</v>
      </c>
      <c r="E371" s="9" t="e">
        <f>IF(Dokumentationshilfe!$T157="",NA(),IF(Dokumentationshilfe!$T157&lt;Dokumentationshilfe!$V$155,0.9,IF(Dokumentationshilfe!$T157&lt;=Dokumentationshilfe!$X$155,1+(Dokumentationshilfe!$T157-Dokumentationshilfe!$V$155)/ABS(Dokumentationshilfe!$X$155-Dokumentationshilfe!$V$155),IF(Dokumentationshilfe!$T157&lt;=Dokumentationshilfe!$Z$155,2+(Dokumentationshilfe!$T157-Dokumentationshilfe!$X$155)/ABS(Dokumentationshilfe!$Z$155-Dokumentationshilfe!$X$155),IF(Dokumentationshilfe!$T157&lt;=Dokumentationshilfe!$AB$155,3+(Dokumentationshilfe!$T157-Dokumentationshilfe!$Z$155)/ABS(Dokumentationshilfe!$AB$155-Dokumentationshilfe!$Z$155),IF(Dokumentationshilfe!$T157&lt;=Dokumentationshilfe!$AD$155,4+(Dokumentationshilfe!$T157-Dokumentationshilfe!$AB$155)/ABS(Dokumentationshilfe!$AD$155-Dokumentationshilfe!$AB$155),IF(Dokumentationshilfe!$T157&lt;=Dokumentationshilfe!$AF$155,5+(Dokumentationshilfe!$T157-Dokumentationshilfe!$AD$155)/ABS(Dokumentationshilfe!$AF$155-Dokumentationshilfe!$AD$155),IF(Dokumentationshilfe!$T157&lt;=Dokumentationshilfe!$AH$155,6+(Dokumentationshilfe!$T157-Dokumentationshilfe!$AF$155)/ABS(Dokumentationshilfe!$AH$155-Dokumentationshilfe!$AF$155),7.1))))))))</f>
        <v>#N/A</v>
      </c>
      <c r="F371" s="9">
        <v>1</v>
      </c>
      <c r="G371" s="9">
        <v>2</v>
      </c>
      <c r="H371" s="9">
        <v>3</v>
      </c>
      <c r="I371" s="9">
        <v>4</v>
      </c>
      <c r="J371" s="9">
        <v>5</v>
      </c>
      <c r="K371" s="9">
        <v>6</v>
      </c>
      <c r="L371" s="10">
        <v>7</v>
      </c>
      <c r="N371" t="s">
        <v>205</v>
      </c>
    </row>
    <row r="372" spans="4:14" x14ac:dyDescent="0.2">
      <c r="D372" s="9">
        <v>2</v>
      </c>
      <c r="E372" s="9" t="e">
        <f>IF(Dokumentationshilfe!$T158="",NA(),IF(Dokumentationshilfe!$T158&lt;Dokumentationshilfe!$V$155,0.9,IF(Dokumentationshilfe!$T158&lt;=Dokumentationshilfe!$X$155,1+(Dokumentationshilfe!$T158-Dokumentationshilfe!$V$155)/ABS(Dokumentationshilfe!$X$155-Dokumentationshilfe!$V$155),IF(Dokumentationshilfe!$T158&lt;=Dokumentationshilfe!$Z$155,2+(Dokumentationshilfe!$T158-Dokumentationshilfe!$X$155)/ABS(Dokumentationshilfe!$Z$155-Dokumentationshilfe!$X$155),IF(Dokumentationshilfe!$T158&lt;=Dokumentationshilfe!$AB$155,3+(Dokumentationshilfe!$T158-Dokumentationshilfe!$Z$155)/ABS(Dokumentationshilfe!$AB$155-Dokumentationshilfe!$Z$155),IF(Dokumentationshilfe!$T158&lt;=Dokumentationshilfe!$AD$155,4+(Dokumentationshilfe!$T158-Dokumentationshilfe!$AB$155)/ABS(Dokumentationshilfe!$AD$155-Dokumentationshilfe!$AB$155),IF(Dokumentationshilfe!$T158&lt;=Dokumentationshilfe!$AF$155,5+(Dokumentationshilfe!$T158-Dokumentationshilfe!$AD$155)/ABS(Dokumentationshilfe!$AF$155-Dokumentationshilfe!$AD$155),IF(Dokumentationshilfe!$T158&lt;=Dokumentationshilfe!$AH$155,6+(Dokumentationshilfe!$T158-Dokumentationshilfe!$AF$155)/ABS(Dokumentationshilfe!$AH$155-Dokumentationshilfe!$AF$155),7.1))))))))</f>
        <v>#N/A</v>
      </c>
      <c r="F372" s="9">
        <v>1</v>
      </c>
      <c r="G372" s="9">
        <v>2</v>
      </c>
      <c r="H372" s="9">
        <v>3</v>
      </c>
      <c r="I372" s="9">
        <v>4</v>
      </c>
      <c r="J372" s="9">
        <v>5</v>
      </c>
      <c r="K372" s="9">
        <v>6</v>
      </c>
      <c r="L372" s="10">
        <v>7</v>
      </c>
    </row>
    <row r="373" spans="4:14" x14ac:dyDescent="0.2">
      <c r="D373" s="9">
        <v>3</v>
      </c>
      <c r="E373" s="9" t="e">
        <f>IF(Dokumentationshilfe!$T159="",NA(),IF(Dokumentationshilfe!$T159&lt;Dokumentationshilfe!$V$155,0.9,IF(Dokumentationshilfe!$T159&lt;=Dokumentationshilfe!$X$155,1+(Dokumentationshilfe!$T159-Dokumentationshilfe!$V$155)/ABS(Dokumentationshilfe!$X$155-Dokumentationshilfe!$V$155),IF(Dokumentationshilfe!$T159&lt;=Dokumentationshilfe!$Z$155,2+(Dokumentationshilfe!$T159-Dokumentationshilfe!$X$155)/ABS(Dokumentationshilfe!$Z$155-Dokumentationshilfe!$X$155),IF(Dokumentationshilfe!$T159&lt;=Dokumentationshilfe!$AB$155,3+(Dokumentationshilfe!$T159-Dokumentationshilfe!$Z$155)/ABS(Dokumentationshilfe!$AB$155-Dokumentationshilfe!$Z$155),IF(Dokumentationshilfe!$T159&lt;=Dokumentationshilfe!$AD$155,4+(Dokumentationshilfe!$T159-Dokumentationshilfe!$AB$155)/ABS(Dokumentationshilfe!$AD$155-Dokumentationshilfe!$AB$155),IF(Dokumentationshilfe!$T159&lt;=Dokumentationshilfe!$AF$155,5+(Dokumentationshilfe!$T159-Dokumentationshilfe!$AD$155)/ABS(Dokumentationshilfe!$AF$155-Dokumentationshilfe!$AD$155),IF(Dokumentationshilfe!$T159&lt;=Dokumentationshilfe!$AH$155,6+(Dokumentationshilfe!$T159-Dokumentationshilfe!$AF$155)/ABS(Dokumentationshilfe!$AH$155-Dokumentationshilfe!$AF$155),7.1))))))))</f>
        <v>#N/A</v>
      </c>
      <c r="F373" s="9">
        <v>1</v>
      </c>
      <c r="G373" s="9">
        <v>2</v>
      </c>
      <c r="H373" s="9">
        <v>3</v>
      </c>
      <c r="I373" s="9">
        <v>4</v>
      </c>
      <c r="J373" s="9">
        <v>5</v>
      </c>
      <c r="K373" s="9">
        <v>6</v>
      </c>
      <c r="L373" s="10">
        <v>7</v>
      </c>
    </row>
    <row r="374" spans="4:14" x14ac:dyDescent="0.2">
      <c r="D374" s="9">
        <v>4</v>
      </c>
      <c r="E374" s="9" t="e">
        <f>IF(Dokumentationshilfe!$T160="",NA(),IF(Dokumentationshilfe!$T160&lt;Dokumentationshilfe!$V$155,0.9,IF(Dokumentationshilfe!$T160&lt;=Dokumentationshilfe!$X$155,1+(Dokumentationshilfe!$T160-Dokumentationshilfe!$V$155)/ABS(Dokumentationshilfe!$X$155-Dokumentationshilfe!$V$155),IF(Dokumentationshilfe!$T160&lt;=Dokumentationshilfe!$Z$155,2+(Dokumentationshilfe!$T160-Dokumentationshilfe!$X$155)/ABS(Dokumentationshilfe!$Z$155-Dokumentationshilfe!$X$155),IF(Dokumentationshilfe!$T160&lt;=Dokumentationshilfe!$AB$155,3+(Dokumentationshilfe!$T160-Dokumentationshilfe!$Z$155)/ABS(Dokumentationshilfe!$AB$155-Dokumentationshilfe!$Z$155),IF(Dokumentationshilfe!$T160&lt;=Dokumentationshilfe!$AD$155,4+(Dokumentationshilfe!$T160-Dokumentationshilfe!$AB$155)/ABS(Dokumentationshilfe!$AD$155-Dokumentationshilfe!$AB$155),IF(Dokumentationshilfe!$T160&lt;=Dokumentationshilfe!$AF$155,5+(Dokumentationshilfe!$T160-Dokumentationshilfe!$AD$155)/ABS(Dokumentationshilfe!$AF$155-Dokumentationshilfe!$AD$155),IF(Dokumentationshilfe!$T160&lt;=Dokumentationshilfe!$AH$155,6+(Dokumentationshilfe!$T160-Dokumentationshilfe!$AF$155)/ABS(Dokumentationshilfe!$AH$155-Dokumentationshilfe!$AF$155),7.1))))))))</f>
        <v>#N/A</v>
      </c>
      <c r="F374" s="9">
        <v>1</v>
      </c>
      <c r="G374" s="9">
        <v>2</v>
      </c>
      <c r="H374" s="9">
        <v>3</v>
      </c>
      <c r="I374" s="9">
        <v>4</v>
      </c>
      <c r="J374" s="9">
        <v>5</v>
      </c>
      <c r="K374" s="9">
        <v>6</v>
      </c>
      <c r="L374" s="10">
        <v>7</v>
      </c>
    </row>
    <row r="375" spans="4:14" x14ac:dyDescent="0.2">
      <c r="D375" s="9">
        <v>5</v>
      </c>
      <c r="E375" s="9" t="e">
        <f>IF(Dokumentationshilfe!$T161="",NA(),IF(Dokumentationshilfe!$T161&lt;Dokumentationshilfe!$V$155,0.9,IF(Dokumentationshilfe!$T161&lt;=Dokumentationshilfe!$X$155,1+(Dokumentationshilfe!$T161-Dokumentationshilfe!$V$155)/ABS(Dokumentationshilfe!$X$155-Dokumentationshilfe!$V$155),IF(Dokumentationshilfe!$T161&lt;=Dokumentationshilfe!$Z$155,2+(Dokumentationshilfe!$T161-Dokumentationshilfe!$X$155)/ABS(Dokumentationshilfe!$Z$155-Dokumentationshilfe!$X$155),IF(Dokumentationshilfe!$T161&lt;=Dokumentationshilfe!$AB$155,3+(Dokumentationshilfe!$T161-Dokumentationshilfe!$Z$155)/ABS(Dokumentationshilfe!$AB$155-Dokumentationshilfe!$Z$155),IF(Dokumentationshilfe!$T161&lt;=Dokumentationshilfe!$AD$155,4+(Dokumentationshilfe!$T161-Dokumentationshilfe!$AB$155)/ABS(Dokumentationshilfe!$AD$155-Dokumentationshilfe!$AB$155),IF(Dokumentationshilfe!$T161&lt;=Dokumentationshilfe!$AF$155,5+(Dokumentationshilfe!$T161-Dokumentationshilfe!$AD$155)/ABS(Dokumentationshilfe!$AF$155-Dokumentationshilfe!$AD$155),IF(Dokumentationshilfe!$T161&lt;=Dokumentationshilfe!$AH$155,6+(Dokumentationshilfe!$T161-Dokumentationshilfe!$AF$155)/ABS(Dokumentationshilfe!$AH$155-Dokumentationshilfe!$AF$155),7.1))))))))</f>
        <v>#N/A</v>
      </c>
      <c r="F375" s="9">
        <v>1</v>
      </c>
      <c r="G375" s="9">
        <v>2</v>
      </c>
      <c r="H375" s="9">
        <v>3</v>
      </c>
      <c r="I375" s="9">
        <v>4</v>
      </c>
      <c r="J375" s="9">
        <v>5</v>
      </c>
      <c r="K375" s="9">
        <v>6</v>
      </c>
      <c r="L375" s="10">
        <v>7</v>
      </c>
    </row>
    <row r="376" spans="4:14" x14ac:dyDescent="0.2">
      <c r="D376" s="9">
        <v>6</v>
      </c>
      <c r="E376" s="9" t="e">
        <f>IF(Dokumentationshilfe!$T162="",NA(),IF(Dokumentationshilfe!$T162&lt;Dokumentationshilfe!$V$155,0.9,IF(Dokumentationshilfe!$T162&lt;=Dokumentationshilfe!$X$155,1+(Dokumentationshilfe!$T162-Dokumentationshilfe!$V$155)/ABS(Dokumentationshilfe!$X$155-Dokumentationshilfe!$V$155),IF(Dokumentationshilfe!$T162&lt;=Dokumentationshilfe!$Z$155,2+(Dokumentationshilfe!$T162-Dokumentationshilfe!$X$155)/ABS(Dokumentationshilfe!$Z$155-Dokumentationshilfe!$X$155),IF(Dokumentationshilfe!$T162&lt;=Dokumentationshilfe!$AB$155,3+(Dokumentationshilfe!$T162-Dokumentationshilfe!$Z$155)/ABS(Dokumentationshilfe!$AB$155-Dokumentationshilfe!$Z$155),IF(Dokumentationshilfe!$T162&lt;=Dokumentationshilfe!$AD$155,4+(Dokumentationshilfe!$T162-Dokumentationshilfe!$AB$155)/ABS(Dokumentationshilfe!$AD$155-Dokumentationshilfe!$AB$155),IF(Dokumentationshilfe!$T162&lt;=Dokumentationshilfe!$AF$155,5+(Dokumentationshilfe!$T162-Dokumentationshilfe!$AD$155)/ABS(Dokumentationshilfe!$AF$155-Dokumentationshilfe!$AD$155),IF(Dokumentationshilfe!$T162&lt;=Dokumentationshilfe!$AH$155,6+(Dokumentationshilfe!$T162-Dokumentationshilfe!$AF$155)/ABS(Dokumentationshilfe!$AH$155-Dokumentationshilfe!$AF$155),7.1))))))))</f>
        <v>#N/A</v>
      </c>
      <c r="F376" s="9">
        <v>1</v>
      </c>
      <c r="G376" s="9">
        <v>2</v>
      </c>
      <c r="H376" s="9">
        <v>3</v>
      </c>
      <c r="I376" s="9">
        <v>4</v>
      </c>
      <c r="J376" s="9">
        <v>5</v>
      </c>
      <c r="K376" s="9">
        <v>6</v>
      </c>
      <c r="L376" s="10">
        <v>7</v>
      </c>
    </row>
    <row r="377" spans="4:14" x14ac:dyDescent="0.2">
      <c r="D377" s="9">
        <v>7</v>
      </c>
      <c r="E377" s="9" t="e">
        <f>IF(Dokumentationshilfe!$T163="",NA(),IF(Dokumentationshilfe!$T163&lt;Dokumentationshilfe!$V$155,0.9,IF(Dokumentationshilfe!$T163&lt;=Dokumentationshilfe!$X$155,1+(Dokumentationshilfe!$T163-Dokumentationshilfe!$V$155)/ABS(Dokumentationshilfe!$X$155-Dokumentationshilfe!$V$155),IF(Dokumentationshilfe!$T163&lt;=Dokumentationshilfe!$Z$155,2+(Dokumentationshilfe!$T163-Dokumentationshilfe!$X$155)/ABS(Dokumentationshilfe!$Z$155-Dokumentationshilfe!$X$155),IF(Dokumentationshilfe!$T163&lt;=Dokumentationshilfe!$AB$155,3+(Dokumentationshilfe!$T163-Dokumentationshilfe!$Z$155)/ABS(Dokumentationshilfe!$AB$155-Dokumentationshilfe!$Z$155),IF(Dokumentationshilfe!$T163&lt;=Dokumentationshilfe!$AD$155,4+(Dokumentationshilfe!$T163-Dokumentationshilfe!$AB$155)/ABS(Dokumentationshilfe!$AD$155-Dokumentationshilfe!$AB$155),IF(Dokumentationshilfe!$T163&lt;=Dokumentationshilfe!$AF$155,5+(Dokumentationshilfe!$T163-Dokumentationshilfe!$AD$155)/ABS(Dokumentationshilfe!$AF$155-Dokumentationshilfe!$AD$155),IF(Dokumentationshilfe!$T163&lt;=Dokumentationshilfe!$AH$155,6+(Dokumentationshilfe!$T163-Dokumentationshilfe!$AF$155)/ABS(Dokumentationshilfe!$AH$155-Dokumentationshilfe!$AF$155),7.1))))))))</f>
        <v>#N/A</v>
      </c>
      <c r="F377" s="9">
        <v>1</v>
      </c>
      <c r="G377" s="9">
        <v>2</v>
      </c>
      <c r="H377" s="9">
        <v>3</v>
      </c>
      <c r="I377" s="9">
        <v>4</v>
      </c>
      <c r="J377" s="9">
        <v>5</v>
      </c>
      <c r="K377" s="9">
        <v>6</v>
      </c>
      <c r="L377" s="10">
        <v>7</v>
      </c>
    </row>
    <row r="378" spans="4:14" x14ac:dyDescent="0.2">
      <c r="D378" s="9">
        <v>8</v>
      </c>
      <c r="E378" s="9" t="e">
        <f>IF(Dokumentationshilfe!$T164="",NA(),IF(Dokumentationshilfe!$T164&lt;Dokumentationshilfe!$V$155,0.9,IF(Dokumentationshilfe!$T164&lt;=Dokumentationshilfe!$X$155,1+(Dokumentationshilfe!$T164-Dokumentationshilfe!$V$155)/ABS(Dokumentationshilfe!$X$155-Dokumentationshilfe!$V$155),IF(Dokumentationshilfe!$T164&lt;=Dokumentationshilfe!$Z$155,2+(Dokumentationshilfe!$T164-Dokumentationshilfe!$X$155)/ABS(Dokumentationshilfe!$Z$155-Dokumentationshilfe!$X$155),IF(Dokumentationshilfe!$T164&lt;=Dokumentationshilfe!$AB$155,3+(Dokumentationshilfe!$T164-Dokumentationshilfe!$Z$155)/ABS(Dokumentationshilfe!$AB$155-Dokumentationshilfe!$Z$155),IF(Dokumentationshilfe!$T164&lt;=Dokumentationshilfe!$AD$155,4+(Dokumentationshilfe!$T164-Dokumentationshilfe!$AB$155)/ABS(Dokumentationshilfe!$AD$155-Dokumentationshilfe!$AB$155),IF(Dokumentationshilfe!$T164&lt;=Dokumentationshilfe!$AF$155,5+(Dokumentationshilfe!$T164-Dokumentationshilfe!$AD$155)/ABS(Dokumentationshilfe!$AF$155-Dokumentationshilfe!$AD$155),IF(Dokumentationshilfe!$T164&lt;=Dokumentationshilfe!$AH$155,6+(Dokumentationshilfe!$T164-Dokumentationshilfe!$AF$155)/ABS(Dokumentationshilfe!$AH$155-Dokumentationshilfe!$AF$155),7.1))))))))</f>
        <v>#N/A</v>
      </c>
      <c r="F378" s="9">
        <v>1</v>
      </c>
      <c r="G378" s="9">
        <v>2</v>
      </c>
      <c r="H378" s="9">
        <v>3</v>
      </c>
      <c r="I378" s="9">
        <v>4</v>
      </c>
      <c r="J378" s="9">
        <v>5</v>
      </c>
      <c r="K378" s="9">
        <v>6</v>
      </c>
      <c r="L378" s="10">
        <v>7</v>
      </c>
    </row>
    <row r="379" spans="4:14" x14ac:dyDescent="0.2">
      <c r="D379" s="9">
        <v>9</v>
      </c>
      <c r="E379" s="9" t="e">
        <f>IF(Dokumentationshilfe!$T165="",NA(),IF(Dokumentationshilfe!$T165&lt;Dokumentationshilfe!$V$155,0.9,IF(Dokumentationshilfe!$T165&lt;=Dokumentationshilfe!$X$155,1+(Dokumentationshilfe!$T165-Dokumentationshilfe!$V$155)/ABS(Dokumentationshilfe!$X$155-Dokumentationshilfe!$V$155),IF(Dokumentationshilfe!$T165&lt;=Dokumentationshilfe!$Z$155,2+(Dokumentationshilfe!$T165-Dokumentationshilfe!$X$155)/ABS(Dokumentationshilfe!$Z$155-Dokumentationshilfe!$X$155),IF(Dokumentationshilfe!$T165&lt;=Dokumentationshilfe!$AB$155,3+(Dokumentationshilfe!$T165-Dokumentationshilfe!$Z$155)/ABS(Dokumentationshilfe!$AB$155-Dokumentationshilfe!$Z$155),IF(Dokumentationshilfe!$T165&lt;=Dokumentationshilfe!$AD$155,4+(Dokumentationshilfe!$T165-Dokumentationshilfe!$AB$155)/ABS(Dokumentationshilfe!$AD$155-Dokumentationshilfe!$AB$155),IF(Dokumentationshilfe!$T165&lt;=Dokumentationshilfe!$AF$155,5+(Dokumentationshilfe!$T165-Dokumentationshilfe!$AD$155)/ABS(Dokumentationshilfe!$AF$155-Dokumentationshilfe!$AD$155),IF(Dokumentationshilfe!$T165&lt;=Dokumentationshilfe!$AH$155,6+(Dokumentationshilfe!$T165-Dokumentationshilfe!$AF$155)/ABS(Dokumentationshilfe!$AH$155-Dokumentationshilfe!$AF$155),7.1))))))))</f>
        <v>#N/A</v>
      </c>
      <c r="F379" s="9">
        <v>1</v>
      </c>
      <c r="G379" s="9">
        <v>2</v>
      </c>
      <c r="H379" s="9">
        <v>3</v>
      </c>
      <c r="I379" s="9">
        <v>4</v>
      </c>
      <c r="J379" s="9">
        <v>5</v>
      </c>
      <c r="K379" s="9">
        <v>6</v>
      </c>
      <c r="L379" s="10">
        <v>7</v>
      </c>
    </row>
    <row r="380" spans="4:14" x14ac:dyDescent="0.2">
      <c r="D380" s="9">
        <v>10</v>
      </c>
      <c r="E380" s="9" t="e">
        <f>IF(Dokumentationshilfe!$T166="",NA(),IF(Dokumentationshilfe!$T166&lt;Dokumentationshilfe!$V$155,0.9,IF(Dokumentationshilfe!$T166&lt;=Dokumentationshilfe!$X$155,1+(Dokumentationshilfe!$T166-Dokumentationshilfe!$V$155)/ABS(Dokumentationshilfe!$X$155-Dokumentationshilfe!$V$155),IF(Dokumentationshilfe!$T166&lt;=Dokumentationshilfe!$Z$155,2+(Dokumentationshilfe!$T166-Dokumentationshilfe!$X$155)/ABS(Dokumentationshilfe!$Z$155-Dokumentationshilfe!$X$155),IF(Dokumentationshilfe!$T166&lt;=Dokumentationshilfe!$AB$155,3+(Dokumentationshilfe!$T166-Dokumentationshilfe!$Z$155)/ABS(Dokumentationshilfe!$AB$155-Dokumentationshilfe!$Z$155),IF(Dokumentationshilfe!$T166&lt;=Dokumentationshilfe!$AD$155,4+(Dokumentationshilfe!$T166-Dokumentationshilfe!$AB$155)/ABS(Dokumentationshilfe!$AD$155-Dokumentationshilfe!$AB$155),IF(Dokumentationshilfe!$T166&lt;=Dokumentationshilfe!$AF$155,5+(Dokumentationshilfe!$T166-Dokumentationshilfe!$AD$155)/ABS(Dokumentationshilfe!$AF$155-Dokumentationshilfe!$AD$155),IF(Dokumentationshilfe!$T166&lt;=Dokumentationshilfe!$AH$155,6+(Dokumentationshilfe!$T166-Dokumentationshilfe!$AF$155)/ABS(Dokumentationshilfe!$AH$155-Dokumentationshilfe!$AF$155),7.1))))))))</f>
        <v>#N/A</v>
      </c>
      <c r="F380" s="9">
        <v>1</v>
      </c>
      <c r="G380" s="9">
        <v>2</v>
      </c>
      <c r="H380" s="9">
        <v>3</v>
      </c>
      <c r="I380" s="9">
        <v>4</v>
      </c>
      <c r="J380" s="9">
        <v>5</v>
      </c>
      <c r="K380" s="9">
        <v>6</v>
      </c>
      <c r="L380" s="10">
        <v>7</v>
      </c>
    </row>
    <row r="381" spans="4:14" x14ac:dyDescent="0.2">
      <c r="D381" s="9">
        <v>11</v>
      </c>
      <c r="E381" s="9" t="e">
        <f>IF(Dokumentationshilfe!$T167="",NA(),IF(Dokumentationshilfe!$T167&lt;Dokumentationshilfe!$V$155,0.9,IF(Dokumentationshilfe!$T167&lt;=Dokumentationshilfe!$X$155,1+(Dokumentationshilfe!$T167-Dokumentationshilfe!$V$155)/ABS(Dokumentationshilfe!$X$155-Dokumentationshilfe!$V$155),IF(Dokumentationshilfe!$T167&lt;=Dokumentationshilfe!$Z$155,2+(Dokumentationshilfe!$T167-Dokumentationshilfe!$X$155)/ABS(Dokumentationshilfe!$Z$155-Dokumentationshilfe!$X$155),IF(Dokumentationshilfe!$T167&lt;=Dokumentationshilfe!$AB$155,3+(Dokumentationshilfe!$T167-Dokumentationshilfe!$Z$155)/ABS(Dokumentationshilfe!$AB$155-Dokumentationshilfe!$Z$155),IF(Dokumentationshilfe!$T167&lt;=Dokumentationshilfe!$AD$155,4+(Dokumentationshilfe!$T167-Dokumentationshilfe!$AB$155)/ABS(Dokumentationshilfe!$AD$155-Dokumentationshilfe!$AB$155),IF(Dokumentationshilfe!$T167&lt;=Dokumentationshilfe!$AF$155,5+(Dokumentationshilfe!$T167-Dokumentationshilfe!$AD$155)/ABS(Dokumentationshilfe!$AF$155-Dokumentationshilfe!$AD$155),IF(Dokumentationshilfe!$T167&lt;=Dokumentationshilfe!$AH$155,6+(Dokumentationshilfe!$T167-Dokumentationshilfe!$AF$155)/ABS(Dokumentationshilfe!$AH$155-Dokumentationshilfe!$AF$155),7.1))))))))</f>
        <v>#N/A</v>
      </c>
      <c r="F381" s="9">
        <v>1</v>
      </c>
      <c r="G381" s="9">
        <v>2</v>
      </c>
      <c r="H381" s="9">
        <v>3</v>
      </c>
      <c r="I381" s="9">
        <v>4</v>
      </c>
      <c r="J381" s="9">
        <v>5</v>
      </c>
      <c r="K381" s="9">
        <v>6</v>
      </c>
      <c r="L381" s="10">
        <v>7</v>
      </c>
    </row>
    <row r="382" spans="4:14" x14ac:dyDescent="0.2">
      <c r="D382" s="9">
        <v>12</v>
      </c>
      <c r="E382" s="9" t="e">
        <f>IF(Dokumentationshilfe!$T168="",NA(),IF(Dokumentationshilfe!$T168&lt;Dokumentationshilfe!$V$155,0.9,IF(Dokumentationshilfe!$T168&lt;=Dokumentationshilfe!$X$155,1+(Dokumentationshilfe!$T168-Dokumentationshilfe!$V$155)/ABS(Dokumentationshilfe!$X$155-Dokumentationshilfe!$V$155),IF(Dokumentationshilfe!$T168&lt;=Dokumentationshilfe!$Z$155,2+(Dokumentationshilfe!$T168-Dokumentationshilfe!$X$155)/ABS(Dokumentationshilfe!$Z$155-Dokumentationshilfe!$X$155),IF(Dokumentationshilfe!$T168&lt;=Dokumentationshilfe!$AB$155,3+(Dokumentationshilfe!$T168-Dokumentationshilfe!$Z$155)/ABS(Dokumentationshilfe!$AB$155-Dokumentationshilfe!$Z$155),IF(Dokumentationshilfe!$T168&lt;=Dokumentationshilfe!$AD$155,4+(Dokumentationshilfe!$T168-Dokumentationshilfe!$AB$155)/ABS(Dokumentationshilfe!$AD$155-Dokumentationshilfe!$AB$155),IF(Dokumentationshilfe!$T168&lt;=Dokumentationshilfe!$AF$155,5+(Dokumentationshilfe!$T168-Dokumentationshilfe!$AD$155)/ABS(Dokumentationshilfe!$AF$155-Dokumentationshilfe!$AD$155),IF(Dokumentationshilfe!$T168&lt;=Dokumentationshilfe!$AH$155,6+(Dokumentationshilfe!$T168-Dokumentationshilfe!$AF$155)/ABS(Dokumentationshilfe!$AH$155-Dokumentationshilfe!$AF$155),7.1))))))))</f>
        <v>#N/A</v>
      </c>
      <c r="F382" s="9">
        <v>1</v>
      </c>
      <c r="G382" s="9">
        <v>2</v>
      </c>
      <c r="H382" s="9">
        <v>3</v>
      </c>
      <c r="I382" s="9">
        <v>4</v>
      </c>
      <c r="J382" s="9">
        <v>5</v>
      </c>
      <c r="K382" s="9">
        <v>6</v>
      </c>
      <c r="L382" s="10">
        <v>7</v>
      </c>
    </row>
    <row r="383" spans="4:14" x14ac:dyDescent="0.2">
      <c r="D383" s="9">
        <v>13</v>
      </c>
      <c r="E383" s="9" t="e">
        <f>IF(Dokumentationshilfe!$T169="",NA(),IF(Dokumentationshilfe!$T169&lt;Dokumentationshilfe!$V$155,0.9,IF(Dokumentationshilfe!$T169&lt;=Dokumentationshilfe!$X$155,1+(Dokumentationshilfe!$T169-Dokumentationshilfe!$V$155)/ABS(Dokumentationshilfe!$X$155-Dokumentationshilfe!$V$155),IF(Dokumentationshilfe!$T169&lt;=Dokumentationshilfe!$Z$155,2+(Dokumentationshilfe!$T169-Dokumentationshilfe!$X$155)/ABS(Dokumentationshilfe!$Z$155-Dokumentationshilfe!$X$155),IF(Dokumentationshilfe!$T169&lt;=Dokumentationshilfe!$AB$155,3+(Dokumentationshilfe!$T169-Dokumentationshilfe!$Z$155)/ABS(Dokumentationshilfe!$AB$155-Dokumentationshilfe!$Z$155),IF(Dokumentationshilfe!$T169&lt;=Dokumentationshilfe!$AD$155,4+(Dokumentationshilfe!$T169-Dokumentationshilfe!$AB$155)/ABS(Dokumentationshilfe!$AD$155-Dokumentationshilfe!$AB$155),IF(Dokumentationshilfe!$T169&lt;=Dokumentationshilfe!$AF$155,5+(Dokumentationshilfe!$T169-Dokumentationshilfe!$AD$155)/ABS(Dokumentationshilfe!$AF$155-Dokumentationshilfe!$AD$155),IF(Dokumentationshilfe!$T169&lt;=Dokumentationshilfe!$AH$155,6+(Dokumentationshilfe!$T169-Dokumentationshilfe!$AF$155)/ABS(Dokumentationshilfe!$AH$155-Dokumentationshilfe!$AF$155),7.1))))))))</f>
        <v>#N/A</v>
      </c>
      <c r="F383" s="9">
        <v>1</v>
      </c>
      <c r="G383" s="9">
        <v>2</v>
      </c>
      <c r="H383" s="9">
        <v>3</v>
      </c>
      <c r="I383" s="9">
        <v>4</v>
      </c>
      <c r="J383" s="9">
        <v>5</v>
      </c>
      <c r="K383" s="9">
        <v>6</v>
      </c>
      <c r="L383" s="10">
        <v>7</v>
      </c>
    </row>
    <row r="384" spans="4:14" x14ac:dyDescent="0.2">
      <c r="D384" s="9">
        <v>14</v>
      </c>
      <c r="E384" s="9" t="e">
        <f>IF(Dokumentationshilfe!$T170="",NA(),IF(Dokumentationshilfe!$T170&lt;Dokumentationshilfe!$V$155,0.9,IF(Dokumentationshilfe!$T170&lt;=Dokumentationshilfe!$X$155,1+(Dokumentationshilfe!$T170-Dokumentationshilfe!$V$155)/ABS(Dokumentationshilfe!$X$155-Dokumentationshilfe!$V$155),IF(Dokumentationshilfe!$T170&lt;=Dokumentationshilfe!$Z$155,2+(Dokumentationshilfe!$T170-Dokumentationshilfe!$X$155)/ABS(Dokumentationshilfe!$Z$155-Dokumentationshilfe!$X$155),IF(Dokumentationshilfe!$T170&lt;=Dokumentationshilfe!$AB$155,3+(Dokumentationshilfe!$T170-Dokumentationshilfe!$Z$155)/ABS(Dokumentationshilfe!$AB$155-Dokumentationshilfe!$Z$155),IF(Dokumentationshilfe!$T170&lt;=Dokumentationshilfe!$AD$155,4+(Dokumentationshilfe!$T170-Dokumentationshilfe!$AB$155)/ABS(Dokumentationshilfe!$AD$155-Dokumentationshilfe!$AB$155),IF(Dokumentationshilfe!$T170&lt;=Dokumentationshilfe!$AF$155,5+(Dokumentationshilfe!$T170-Dokumentationshilfe!$AD$155)/ABS(Dokumentationshilfe!$AF$155-Dokumentationshilfe!$AD$155),IF(Dokumentationshilfe!$T170&lt;=Dokumentationshilfe!$AH$155,6+(Dokumentationshilfe!$T170-Dokumentationshilfe!$AF$155)/ABS(Dokumentationshilfe!$AH$155-Dokumentationshilfe!$AF$155),7.1))))))))</f>
        <v>#N/A</v>
      </c>
      <c r="F384" s="9">
        <v>1</v>
      </c>
      <c r="G384" s="9">
        <v>2</v>
      </c>
      <c r="H384" s="9">
        <v>3</v>
      </c>
      <c r="I384" s="9">
        <v>4</v>
      </c>
      <c r="J384" s="9">
        <v>5</v>
      </c>
      <c r="K384" s="9">
        <v>6</v>
      </c>
      <c r="L384" s="10">
        <v>7</v>
      </c>
    </row>
    <row r="385" spans="4:14" x14ac:dyDescent="0.2">
      <c r="D385" s="9">
        <v>15</v>
      </c>
      <c r="E385" s="9" t="e">
        <f>IF(Dokumentationshilfe!$T171="",NA(),IF(Dokumentationshilfe!$T171&lt;Dokumentationshilfe!$V$155,0.9,IF(Dokumentationshilfe!$T171&lt;=Dokumentationshilfe!$X$155,1+(Dokumentationshilfe!$T171-Dokumentationshilfe!$V$155)/ABS(Dokumentationshilfe!$X$155-Dokumentationshilfe!$V$155),IF(Dokumentationshilfe!$T171&lt;=Dokumentationshilfe!$Z$155,2+(Dokumentationshilfe!$T171-Dokumentationshilfe!$X$155)/ABS(Dokumentationshilfe!$Z$155-Dokumentationshilfe!$X$155),IF(Dokumentationshilfe!$T171&lt;=Dokumentationshilfe!$AB$155,3+(Dokumentationshilfe!$T171-Dokumentationshilfe!$Z$155)/ABS(Dokumentationshilfe!$AB$155-Dokumentationshilfe!$Z$155),IF(Dokumentationshilfe!$T171&lt;=Dokumentationshilfe!$AD$155,4+(Dokumentationshilfe!$T171-Dokumentationshilfe!$AB$155)/ABS(Dokumentationshilfe!$AD$155-Dokumentationshilfe!$AB$155),IF(Dokumentationshilfe!$T171&lt;=Dokumentationshilfe!$AF$155,5+(Dokumentationshilfe!$T171-Dokumentationshilfe!$AD$155)/ABS(Dokumentationshilfe!$AF$155-Dokumentationshilfe!$AD$155),IF(Dokumentationshilfe!$T171&lt;=Dokumentationshilfe!$AH$155,6+(Dokumentationshilfe!$T171-Dokumentationshilfe!$AF$155)/ABS(Dokumentationshilfe!$AH$155-Dokumentationshilfe!$AF$155),7.1))))))))</f>
        <v>#N/A</v>
      </c>
      <c r="F385" s="9">
        <v>1</v>
      </c>
      <c r="G385" s="9">
        <v>2</v>
      </c>
      <c r="H385" s="9">
        <v>3</v>
      </c>
      <c r="I385" s="9">
        <v>4</v>
      </c>
      <c r="J385" s="9">
        <v>5</v>
      </c>
      <c r="K385" s="9">
        <v>6</v>
      </c>
      <c r="L385" s="10">
        <v>7</v>
      </c>
    </row>
    <row r="386" spans="4:14" x14ac:dyDescent="0.2">
      <c r="D386" s="9">
        <v>16</v>
      </c>
      <c r="E386" s="9" t="e">
        <f>IF(Dokumentationshilfe!$T172="",NA(),IF(Dokumentationshilfe!$T172&lt;Dokumentationshilfe!$V$155,0.9,IF(Dokumentationshilfe!$T172&lt;=Dokumentationshilfe!$X$155,1+(Dokumentationshilfe!$T172-Dokumentationshilfe!$V$155)/ABS(Dokumentationshilfe!$X$155-Dokumentationshilfe!$V$155),IF(Dokumentationshilfe!$T172&lt;=Dokumentationshilfe!$Z$155,2+(Dokumentationshilfe!$T172-Dokumentationshilfe!$X$155)/ABS(Dokumentationshilfe!$Z$155-Dokumentationshilfe!$X$155),IF(Dokumentationshilfe!$T172&lt;=Dokumentationshilfe!$AB$155,3+(Dokumentationshilfe!$T172-Dokumentationshilfe!$Z$155)/ABS(Dokumentationshilfe!$AB$155-Dokumentationshilfe!$Z$155),IF(Dokumentationshilfe!$T172&lt;=Dokumentationshilfe!$AD$155,4+(Dokumentationshilfe!$T172-Dokumentationshilfe!$AB$155)/ABS(Dokumentationshilfe!$AD$155-Dokumentationshilfe!$AB$155),IF(Dokumentationshilfe!$T172&lt;=Dokumentationshilfe!$AF$155,5+(Dokumentationshilfe!$T172-Dokumentationshilfe!$AD$155)/ABS(Dokumentationshilfe!$AF$155-Dokumentationshilfe!$AD$155),IF(Dokumentationshilfe!$T172&lt;=Dokumentationshilfe!$AH$155,6+(Dokumentationshilfe!$T172-Dokumentationshilfe!$AF$155)/ABS(Dokumentationshilfe!$AH$155-Dokumentationshilfe!$AF$155),7.1))))))))</f>
        <v>#N/A</v>
      </c>
      <c r="F386" s="9">
        <v>1</v>
      </c>
      <c r="G386" s="9">
        <v>2</v>
      </c>
      <c r="H386" s="9">
        <v>3</v>
      </c>
      <c r="I386" s="9">
        <v>4</v>
      </c>
      <c r="J386" s="9">
        <v>5</v>
      </c>
      <c r="K386" s="9">
        <v>6</v>
      </c>
      <c r="L386" s="10">
        <v>7</v>
      </c>
    </row>
    <row r="387" spans="4:14" x14ac:dyDescent="0.2">
      <c r="D387" s="9">
        <v>17</v>
      </c>
      <c r="E387" s="9" t="e">
        <f>IF(Dokumentationshilfe!$T173="",NA(),IF(Dokumentationshilfe!$T173&lt;Dokumentationshilfe!$V$155,0.9,IF(Dokumentationshilfe!$T173&lt;=Dokumentationshilfe!$X$155,1+(Dokumentationshilfe!$T173-Dokumentationshilfe!$V$155)/ABS(Dokumentationshilfe!$X$155-Dokumentationshilfe!$V$155),IF(Dokumentationshilfe!$T173&lt;=Dokumentationshilfe!$Z$155,2+(Dokumentationshilfe!$T173-Dokumentationshilfe!$X$155)/ABS(Dokumentationshilfe!$Z$155-Dokumentationshilfe!$X$155),IF(Dokumentationshilfe!$T173&lt;=Dokumentationshilfe!$AB$155,3+(Dokumentationshilfe!$T173-Dokumentationshilfe!$Z$155)/ABS(Dokumentationshilfe!$AB$155-Dokumentationshilfe!$Z$155),IF(Dokumentationshilfe!$T173&lt;=Dokumentationshilfe!$AD$155,4+(Dokumentationshilfe!$T173-Dokumentationshilfe!$AB$155)/ABS(Dokumentationshilfe!$AD$155-Dokumentationshilfe!$AB$155),IF(Dokumentationshilfe!$T173&lt;=Dokumentationshilfe!$AF$155,5+(Dokumentationshilfe!$T173-Dokumentationshilfe!$AD$155)/ABS(Dokumentationshilfe!$AF$155-Dokumentationshilfe!$AD$155),IF(Dokumentationshilfe!$T173&lt;=Dokumentationshilfe!$AH$155,6+(Dokumentationshilfe!$T173-Dokumentationshilfe!$AF$155)/ABS(Dokumentationshilfe!$AH$155-Dokumentationshilfe!$AF$155),7.1))))))))</f>
        <v>#N/A</v>
      </c>
      <c r="F387" s="9">
        <v>1</v>
      </c>
      <c r="G387" s="9">
        <v>2</v>
      </c>
      <c r="H387" s="9">
        <v>3</v>
      </c>
      <c r="I387" s="9">
        <v>4</v>
      </c>
      <c r="J387" s="9">
        <v>5</v>
      </c>
      <c r="K387" s="9">
        <v>6</v>
      </c>
      <c r="L387" s="10">
        <v>7</v>
      </c>
    </row>
    <row r="388" spans="4:14" x14ac:dyDescent="0.2">
      <c r="D388" s="9">
        <v>18</v>
      </c>
      <c r="E388" s="9" t="e">
        <f>IF(Dokumentationshilfe!$T174="",NA(),IF(Dokumentationshilfe!$T174&lt;Dokumentationshilfe!$V$155,0.9,IF(Dokumentationshilfe!$T174&lt;=Dokumentationshilfe!$X$155,1+(Dokumentationshilfe!$T174-Dokumentationshilfe!$V$155)/ABS(Dokumentationshilfe!$X$155-Dokumentationshilfe!$V$155),IF(Dokumentationshilfe!$T174&lt;=Dokumentationshilfe!$Z$155,2+(Dokumentationshilfe!$T174-Dokumentationshilfe!$X$155)/ABS(Dokumentationshilfe!$Z$155-Dokumentationshilfe!$X$155),IF(Dokumentationshilfe!$T174&lt;=Dokumentationshilfe!$AB$155,3+(Dokumentationshilfe!$T174-Dokumentationshilfe!$Z$155)/ABS(Dokumentationshilfe!$AB$155-Dokumentationshilfe!$Z$155),IF(Dokumentationshilfe!$T174&lt;=Dokumentationshilfe!$AD$155,4+(Dokumentationshilfe!$T174-Dokumentationshilfe!$AB$155)/ABS(Dokumentationshilfe!$AD$155-Dokumentationshilfe!$AB$155),IF(Dokumentationshilfe!$T174&lt;=Dokumentationshilfe!$AF$155,5+(Dokumentationshilfe!$T174-Dokumentationshilfe!$AD$155)/ABS(Dokumentationshilfe!$AF$155-Dokumentationshilfe!$AD$155),IF(Dokumentationshilfe!$T174&lt;=Dokumentationshilfe!$AH$155,6+(Dokumentationshilfe!$T174-Dokumentationshilfe!$AF$155)/ABS(Dokumentationshilfe!$AH$155-Dokumentationshilfe!$AF$155),7.1))))))))</f>
        <v>#N/A</v>
      </c>
      <c r="F388" s="9">
        <v>1</v>
      </c>
      <c r="G388" s="9">
        <v>2</v>
      </c>
      <c r="H388" s="9">
        <v>3</v>
      </c>
      <c r="I388" s="9">
        <v>4</v>
      </c>
      <c r="J388" s="9">
        <v>5</v>
      </c>
      <c r="K388" s="9">
        <v>6</v>
      </c>
      <c r="L388" s="10">
        <v>7</v>
      </c>
    </row>
    <row r="389" spans="4:14" x14ac:dyDescent="0.2">
      <c r="D389" s="9">
        <v>19</v>
      </c>
      <c r="E389" s="9" t="e">
        <f>IF(Dokumentationshilfe!$T175="",NA(),IF(Dokumentationshilfe!$T175&lt;Dokumentationshilfe!$V$155,0.9,IF(Dokumentationshilfe!$T175&lt;=Dokumentationshilfe!$X$155,1+(Dokumentationshilfe!$T175-Dokumentationshilfe!$V$155)/ABS(Dokumentationshilfe!$X$155-Dokumentationshilfe!$V$155),IF(Dokumentationshilfe!$T175&lt;=Dokumentationshilfe!$Z$155,2+(Dokumentationshilfe!$T175-Dokumentationshilfe!$X$155)/ABS(Dokumentationshilfe!$Z$155-Dokumentationshilfe!$X$155),IF(Dokumentationshilfe!$T175&lt;=Dokumentationshilfe!$AB$155,3+(Dokumentationshilfe!$T175-Dokumentationshilfe!$Z$155)/ABS(Dokumentationshilfe!$AB$155-Dokumentationshilfe!$Z$155),IF(Dokumentationshilfe!$T175&lt;=Dokumentationshilfe!$AD$155,4+(Dokumentationshilfe!$T175-Dokumentationshilfe!$AB$155)/ABS(Dokumentationshilfe!$AD$155-Dokumentationshilfe!$AB$155),IF(Dokumentationshilfe!$T175&lt;=Dokumentationshilfe!$AF$155,5+(Dokumentationshilfe!$T175-Dokumentationshilfe!$AD$155)/ABS(Dokumentationshilfe!$AF$155-Dokumentationshilfe!$AD$155),IF(Dokumentationshilfe!$T175&lt;=Dokumentationshilfe!$AH$155,6+(Dokumentationshilfe!$T175-Dokumentationshilfe!$AF$155)/ABS(Dokumentationshilfe!$AH$155-Dokumentationshilfe!$AF$155),7.1))))))))</f>
        <v>#N/A</v>
      </c>
      <c r="F389" s="9">
        <v>1</v>
      </c>
      <c r="G389" s="9">
        <v>2</v>
      </c>
      <c r="H389" s="9">
        <v>3</v>
      </c>
      <c r="I389" s="9">
        <v>4</v>
      </c>
      <c r="J389" s="9">
        <v>5</v>
      </c>
      <c r="K389" s="9">
        <v>6</v>
      </c>
      <c r="L389" s="10">
        <v>7</v>
      </c>
    </row>
    <row r="390" spans="4:14" x14ac:dyDescent="0.2">
      <c r="D390" s="9">
        <v>20</v>
      </c>
      <c r="E390" s="9" t="e">
        <f>IF(Dokumentationshilfe!$T176="",NA(),IF(Dokumentationshilfe!$T176&lt;Dokumentationshilfe!$V$155,0.9,IF(Dokumentationshilfe!$T176&lt;=Dokumentationshilfe!$X$155,1+(Dokumentationshilfe!$T176-Dokumentationshilfe!$V$155)/ABS(Dokumentationshilfe!$X$155-Dokumentationshilfe!$V$155),IF(Dokumentationshilfe!$T176&lt;=Dokumentationshilfe!$Z$155,2+(Dokumentationshilfe!$T176-Dokumentationshilfe!$X$155)/ABS(Dokumentationshilfe!$Z$155-Dokumentationshilfe!$X$155),IF(Dokumentationshilfe!$T176&lt;=Dokumentationshilfe!$AB$155,3+(Dokumentationshilfe!$T176-Dokumentationshilfe!$Z$155)/ABS(Dokumentationshilfe!$AB$155-Dokumentationshilfe!$Z$155),IF(Dokumentationshilfe!$T176&lt;=Dokumentationshilfe!$AD$155,4+(Dokumentationshilfe!$T176-Dokumentationshilfe!$AB$155)/ABS(Dokumentationshilfe!$AD$155-Dokumentationshilfe!$AB$155),IF(Dokumentationshilfe!$T176&lt;=Dokumentationshilfe!$AF$155,5+(Dokumentationshilfe!$T176-Dokumentationshilfe!$AD$155)/ABS(Dokumentationshilfe!$AF$155-Dokumentationshilfe!$AD$155),IF(Dokumentationshilfe!$T176&lt;=Dokumentationshilfe!$AH$155,6+(Dokumentationshilfe!$T176-Dokumentationshilfe!$AF$155)/ABS(Dokumentationshilfe!$AH$155-Dokumentationshilfe!$AF$155),7.1))))))))</f>
        <v>#N/A</v>
      </c>
      <c r="F390" s="9">
        <v>1</v>
      </c>
      <c r="G390" s="9">
        <v>2</v>
      </c>
      <c r="H390" s="9">
        <v>3</v>
      </c>
      <c r="I390" s="9">
        <v>4</v>
      </c>
      <c r="J390" s="9">
        <v>5</v>
      </c>
      <c r="K390" s="9">
        <v>6</v>
      </c>
      <c r="L390" s="10">
        <v>7</v>
      </c>
    </row>
    <row r="391" spans="4:14" x14ac:dyDescent="0.2">
      <c r="D391" s="9">
        <v>21</v>
      </c>
      <c r="E391" s="9" t="e">
        <f>IF(Dokumentationshilfe!$T177="",NA(),IF(Dokumentationshilfe!$T177&lt;Dokumentationshilfe!$V$155,0.9,IF(Dokumentationshilfe!$T177&lt;=Dokumentationshilfe!$X$155,1+(Dokumentationshilfe!$T177-Dokumentationshilfe!$V$155)/ABS(Dokumentationshilfe!$X$155-Dokumentationshilfe!$V$155),IF(Dokumentationshilfe!$T177&lt;=Dokumentationshilfe!$Z$155,2+(Dokumentationshilfe!$T177-Dokumentationshilfe!$X$155)/ABS(Dokumentationshilfe!$Z$155-Dokumentationshilfe!$X$155),IF(Dokumentationshilfe!$T177&lt;=Dokumentationshilfe!$AB$155,3+(Dokumentationshilfe!$T177-Dokumentationshilfe!$Z$155)/ABS(Dokumentationshilfe!$AB$155-Dokumentationshilfe!$Z$155),IF(Dokumentationshilfe!$T177&lt;=Dokumentationshilfe!$AD$155,4+(Dokumentationshilfe!$T177-Dokumentationshilfe!$AB$155)/ABS(Dokumentationshilfe!$AD$155-Dokumentationshilfe!$AB$155),IF(Dokumentationshilfe!$T177&lt;=Dokumentationshilfe!$AF$155,5+(Dokumentationshilfe!$T177-Dokumentationshilfe!$AD$155)/ABS(Dokumentationshilfe!$AF$155-Dokumentationshilfe!$AD$155),IF(Dokumentationshilfe!$T177&lt;=Dokumentationshilfe!$AH$155,6+(Dokumentationshilfe!$T177-Dokumentationshilfe!$AF$155)/ABS(Dokumentationshilfe!$AH$155-Dokumentationshilfe!$AF$155),7.1))))))))</f>
        <v>#N/A</v>
      </c>
      <c r="F391" s="9">
        <v>1</v>
      </c>
      <c r="G391" s="9">
        <v>2</v>
      </c>
      <c r="H391" s="9">
        <v>3</v>
      </c>
      <c r="I391" s="9">
        <v>4</v>
      </c>
      <c r="J391" s="9">
        <v>5</v>
      </c>
      <c r="K391" s="9">
        <v>6</v>
      </c>
      <c r="L391" s="10">
        <v>7</v>
      </c>
    </row>
    <row r="392" spans="4:14" x14ac:dyDescent="0.2">
      <c r="D392" s="9">
        <v>22</v>
      </c>
      <c r="E392" s="9" t="e">
        <f>IF(Dokumentationshilfe!$T178="",NA(),IF(Dokumentationshilfe!$T178&lt;Dokumentationshilfe!$V$155,0.9,IF(Dokumentationshilfe!$T178&lt;=Dokumentationshilfe!$X$155,1+(Dokumentationshilfe!$T178-Dokumentationshilfe!$V$155)/ABS(Dokumentationshilfe!$X$155-Dokumentationshilfe!$V$155),IF(Dokumentationshilfe!$T178&lt;=Dokumentationshilfe!$Z$155,2+(Dokumentationshilfe!$T178-Dokumentationshilfe!$X$155)/ABS(Dokumentationshilfe!$Z$155-Dokumentationshilfe!$X$155),IF(Dokumentationshilfe!$T178&lt;=Dokumentationshilfe!$AB$155,3+(Dokumentationshilfe!$T178-Dokumentationshilfe!$Z$155)/ABS(Dokumentationshilfe!$AB$155-Dokumentationshilfe!$Z$155),IF(Dokumentationshilfe!$T178&lt;=Dokumentationshilfe!$AD$155,4+(Dokumentationshilfe!$T178-Dokumentationshilfe!$AB$155)/ABS(Dokumentationshilfe!$AD$155-Dokumentationshilfe!$AB$155),IF(Dokumentationshilfe!$T178&lt;=Dokumentationshilfe!$AF$155,5+(Dokumentationshilfe!$T178-Dokumentationshilfe!$AD$155)/ABS(Dokumentationshilfe!$AF$155-Dokumentationshilfe!$AD$155),IF(Dokumentationshilfe!$T178&lt;=Dokumentationshilfe!$AH$155,6+(Dokumentationshilfe!$T178-Dokumentationshilfe!$AF$155)/ABS(Dokumentationshilfe!$AH$155-Dokumentationshilfe!$AF$155),7.1))))))))</f>
        <v>#N/A</v>
      </c>
      <c r="F392" s="9">
        <v>1</v>
      </c>
      <c r="G392" s="9">
        <v>2</v>
      </c>
      <c r="H392" s="9">
        <v>3</v>
      </c>
      <c r="I392" s="9">
        <v>4</v>
      </c>
      <c r="J392" s="9">
        <v>5</v>
      </c>
      <c r="K392" s="9">
        <v>6</v>
      </c>
      <c r="L392" s="10">
        <v>7</v>
      </c>
    </row>
    <row r="393" spans="4:14" x14ac:dyDescent="0.2">
      <c r="D393" s="9">
        <v>23</v>
      </c>
      <c r="E393" s="9" t="e">
        <f>IF(Dokumentationshilfe!$T179="",NA(),IF(Dokumentationshilfe!$T179&lt;Dokumentationshilfe!$V$155,0.9,IF(Dokumentationshilfe!$T179&lt;=Dokumentationshilfe!$X$155,1+(Dokumentationshilfe!$T179-Dokumentationshilfe!$V$155)/ABS(Dokumentationshilfe!$X$155-Dokumentationshilfe!$V$155),IF(Dokumentationshilfe!$T179&lt;=Dokumentationshilfe!$Z$155,2+(Dokumentationshilfe!$T179-Dokumentationshilfe!$X$155)/ABS(Dokumentationshilfe!$Z$155-Dokumentationshilfe!$X$155),IF(Dokumentationshilfe!$T179&lt;=Dokumentationshilfe!$AB$155,3+(Dokumentationshilfe!$T179-Dokumentationshilfe!$Z$155)/ABS(Dokumentationshilfe!$AB$155-Dokumentationshilfe!$Z$155),IF(Dokumentationshilfe!$T179&lt;=Dokumentationshilfe!$AD$155,4+(Dokumentationshilfe!$T179-Dokumentationshilfe!$AB$155)/ABS(Dokumentationshilfe!$AD$155-Dokumentationshilfe!$AB$155),IF(Dokumentationshilfe!$T179&lt;=Dokumentationshilfe!$AF$155,5+(Dokumentationshilfe!$T179-Dokumentationshilfe!$AD$155)/ABS(Dokumentationshilfe!$AF$155-Dokumentationshilfe!$AD$155),IF(Dokumentationshilfe!$T179&lt;=Dokumentationshilfe!$AH$155,6+(Dokumentationshilfe!$T179-Dokumentationshilfe!$AF$155)/ABS(Dokumentationshilfe!$AH$155-Dokumentationshilfe!$AF$155),7.1))))))))</f>
        <v>#N/A</v>
      </c>
      <c r="F393" s="9">
        <v>1</v>
      </c>
      <c r="G393" s="9">
        <v>2</v>
      </c>
      <c r="H393" s="9">
        <v>3</v>
      </c>
      <c r="I393" s="9">
        <v>4</v>
      </c>
      <c r="J393" s="9">
        <v>5</v>
      </c>
      <c r="K393" s="9">
        <v>6</v>
      </c>
      <c r="L393" s="10">
        <v>7</v>
      </c>
    </row>
    <row r="394" spans="4:14" x14ac:dyDescent="0.2">
      <c r="D394" s="9">
        <v>24</v>
      </c>
      <c r="E394" s="9" t="e">
        <f>IF(Dokumentationshilfe!$T180="",NA(),IF(Dokumentationshilfe!$T180&lt;Dokumentationshilfe!$V$155,0.9,IF(Dokumentationshilfe!$T180&lt;=Dokumentationshilfe!$X$155,1+(Dokumentationshilfe!$T180-Dokumentationshilfe!$V$155)/ABS(Dokumentationshilfe!$X$155-Dokumentationshilfe!$V$155),IF(Dokumentationshilfe!$T180&lt;=Dokumentationshilfe!$Z$155,2+(Dokumentationshilfe!$T180-Dokumentationshilfe!$X$155)/ABS(Dokumentationshilfe!$Z$155-Dokumentationshilfe!$X$155),IF(Dokumentationshilfe!$T180&lt;=Dokumentationshilfe!$AB$155,3+(Dokumentationshilfe!$T180-Dokumentationshilfe!$Z$155)/ABS(Dokumentationshilfe!$AB$155-Dokumentationshilfe!$Z$155),IF(Dokumentationshilfe!$T180&lt;=Dokumentationshilfe!$AD$155,4+(Dokumentationshilfe!$T180-Dokumentationshilfe!$AB$155)/ABS(Dokumentationshilfe!$AD$155-Dokumentationshilfe!$AB$155),IF(Dokumentationshilfe!$T180&lt;=Dokumentationshilfe!$AF$155,5+(Dokumentationshilfe!$T180-Dokumentationshilfe!$AD$155)/ABS(Dokumentationshilfe!$AF$155-Dokumentationshilfe!$AD$155),IF(Dokumentationshilfe!$T180&lt;=Dokumentationshilfe!$AH$155,6+(Dokumentationshilfe!$T180-Dokumentationshilfe!$AF$155)/ABS(Dokumentationshilfe!$AH$155-Dokumentationshilfe!$AF$155),7.1))))))))</f>
        <v>#N/A</v>
      </c>
      <c r="F394" s="9">
        <v>1</v>
      </c>
      <c r="G394" s="9">
        <v>2</v>
      </c>
      <c r="H394" s="9">
        <v>3</v>
      </c>
      <c r="I394" s="9">
        <v>4</v>
      </c>
      <c r="J394" s="9">
        <v>5</v>
      </c>
      <c r="K394" s="9">
        <v>6</v>
      </c>
      <c r="L394" s="10">
        <v>7</v>
      </c>
    </row>
    <row r="395" spans="4:14" ht="13.5" thickBot="1" x14ac:dyDescent="0.25">
      <c r="D395" s="12">
        <v>25</v>
      </c>
      <c r="E395" s="9" t="e">
        <f>IF(Dokumentationshilfe!$T181="",NA(),IF(Dokumentationshilfe!$T181&lt;Dokumentationshilfe!$V$155,0.9,IF(Dokumentationshilfe!$T181&lt;=Dokumentationshilfe!$X$155,1+(Dokumentationshilfe!$T181-Dokumentationshilfe!$V$155)/ABS(Dokumentationshilfe!$X$155-Dokumentationshilfe!$V$155),IF(Dokumentationshilfe!$T181&lt;=Dokumentationshilfe!$Z$155,2+(Dokumentationshilfe!$T181-Dokumentationshilfe!$X$155)/ABS(Dokumentationshilfe!$Z$155-Dokumentationshilfe!$X$155),IF(Dokumentationshilfe!$T181&lt;=Dokumentationshilfe!$AB$155,3+(Dokumentationshilfe!$T181-Dokumentationshilfe!$Z$155)/ABS(Dokumentationshilfe!$AB$155-Dokumentationshilfe!$Z$155),IF(Dokumentationshilfe!$T181&lt;=Dokumentationshilfe!$AD$155,4+(Dokumentationshilfe!$T181-Dokumentationshilfe!$AB$155)/ABS(Dokumentationshilfe!$AD$155-Dokumentationshilfe!$AB$155),IF(Dokumentationshilfe!$T181&lt;=Dokumentationshilfe!$AF$155,5+(Dokumentationshilfe!$T181-Dokumentationshilfe!$AD$155)/ABS(Dokumentationshilfe!$AF$155-Dokumentationshilfe!$AD$155),IF(Dokumentationshilfe!$T181&lt;=Dokumentationshilfe!$AH$155,6+(Dokumentationshilfe!$T181-Dokumentationshilfe!$AF$155)/ABS(Dokumentationshilfe!$AH$155-Dokumentationshilfe!$AF$155),7.1))))))))</f>
        <v>#N/A</v>
      </c>
      <c r="F395" s="12">
        <v>1</v>
      </c>
      <c r="G395" s="12">
        <v>2</v>
      </c>
      <c r="H395" s="12">
        <v>3</v>
      </c>
      <c r="I395" s="12">
        <v>4</v>
      </c>
      <c r="J395" s="12">
        <v>5</v>
      </c>
      <c r="K395" s="12">
        <v>6</v>
      </c>
      <c r="L395" s="13">
        <v>7</v>
      </c>
    </row>
    <row r="396" spans="4:14" ht="13.5" thickBot="1" x14ac:dyDescent="0.25"/>
    <row r="397" spans="4:14" x14ac:dyDescent="0.2">
      <c r="D397" s="2" t="s">
        <v>11</v>
      </c>
      <c r="E397" s="2" t="s">
        <v>20</v>
      </c>
      <c r="F397" s="14" t="s">
        <v>12</v>
      </c>
      <c r="G397" s="14" t="s">
        <v>13</v>
      </c>
      <c r="H397" s="14" t="s">
        <v>14</v>
      </c>
      <c r="I397" s="14" t="s">
        <v>15</v>
      </c>
      <c r="J397" s="14" t="s">
        <v>16</v>
      </c>
      <c r="K397" s="14" t="s">
        <v>17</v>
      </c>
      <c r="L397" s="15" t="s">
        <v>18</v>
      </c>
      <c r="N397">
        <v>5.3</v>
      </c>
    </row>
    <row r="398" spans="4:14" x14ac:dyDescent="0.2">
      <c r="D398" s="5"/>
      <c r="E398" s="5"/>
      <c r="F398" s="5"/>
      <c r="G398" s="5"/>
      <c r="H398" s="5"/>
      <c r="I398" s="5"/>
      <c r="J398" s="5"/>
      <c r="K398" s="5"/>
      <c r="L398" s="8"/>
      <c r="N398" t="s">
        <v>205</v>
      </c>
    </row>
    <row r="399" spans="4:14" x14ac:dyDescent="0.2">
      <c r="D399" s="9">
        <v>1</v>
      </c>
      <c r="E399" s="9" t="e">
        <f>IF(Dokumentationshilfe!$AL157="",NA(),IF(Dokumentationshilfe!$AL157&lt;Dokumentationshilfe!$AN$155,0.9,IF(Dokumentationshilfe!$AL157&lt;=Dokumentationshilfe!$AP$155,1+(Dokumentationshilfe!$AL157-Dokumentationshilfe!$AN$155)/ABS(Dokumentationshilfe!$AP$155-Dokumentationshilfe!$AN$155),IF(Dokumentationshilfe!$AL157&lt;=Dokumentationshilfe!$AR$155,2+(Dokumentationshilfe!$AL157-Dokumentationshilfe!$AP$155)/ABS(Dokumentationshilfe!$AR$155-Dokumentationshilfe!$AP$155),IF(Dokumentationshilfe!$AL157&lt;=Dokumentationshilfe!$AT$155,3+(Dokumentationshilfe!$AL157-Dokumentationshilfe!$AR$155)/ABS(Dokumentationshilfe!$AT$155-Dokumentationshilfe!$AR$155),IF(Dokumentationshilfe!$AL157&lt;=Dokumentationshilfe!$AV$155,4+(Dokumentationshilfe!$AL157-Dokumentationshilfe!$AT$155)/ABS(Dokumentationshilfe!$AV$155-Dokumentationshilfe!$AT$155),IF(Dokumentationshilfe!$AL157&lt;=Dokumentationshilfe!$AX$155,5+(Dokumentationshilfe!$AL157-Dokumentationshilfe!$AV$155)/ABS(Dokumentationshilfe!$AX$155-Dokumentationshilfe!$AV$155),IF(Dokumentationshilfe!$AL157&lt;=Dokumentationshilfe!$AZ$155,6+(Dokumentationshilfe!$AL157-Dokumentationshilfe!$AX$155)/ABS(Dokumentationshilfe!$AZ$155-Dokumentationshilfe!$AX$155),7.1))))))))</f>
        <v>#N/A</v>
      </c>
      <c r="F399" s="9">
        <v>1</v>
      </c>
      <c r="G399" s="9">
        <v>2</v>
      </c>
      <c r="H399" s="9">
        <v>3</v>
      </c>
      <c r="I399" s="9">
        <v>4</v>
      </c>
      <c r="J399" s="9">
        <v>5</v>
      </c>
      <c r="K399" s="9">
        <v>6</v>
      </c>
      <c r="L399" s="10">
        <v>7</v>
      </c>
      <c r="N399" t="s">
        <v>205</v>
      </c>
    </row>
    <row r="400" spans="4:14" x14ac:dyDescent="0.2">
      <c r="D400" s="9">
        <v>2</v>
      </c>
      <c r="E400" s="9" t="e">
        <f>IF(Dokumentationshilfe!$AL158="",NA(),IF(Dokumentationshilfe!$AL158&lt;Dokumentationshilfe!$AN$155,0.9,IF(Dokumentationshilfe!$AL158&lt;=Dokumentationshilfe!$AP$155,1+(Dokumentationshilfe!$AL158-Dokumentationshilfe!$AN$155)/ABS(Dokumentationshilfe!$AP$155-Dokumentationshilfe!$AN$155),IF(Dokumentationshilfe!$AL158&lt;=Dokumentationshilfe!$AR$155,2+(Dokumentationshilfe!$AL158-Dokumentationshilfe!$AP$155)/ABS(Dokumentationshilfe!$AR$155-Dokumentationshilfe!$AP$155),IF(Dokumentationshilfe!$AL158&lt;=Dokumentationshilfe!$AT$155,3+(Dokumentationshilfe!$AL158-Dokumentationshilfe!$AR$155)/ABS(Dokumentationshilfe!$AT$155-Dokumentationshilfe!$AR$155),IF(Dokumentationshilfe!$AL158&lt;=Dokumentationshilfe!$AV$155,4+(Dokumentationshilfe!$AL158-Dokumentationshilfe!$AT$155)/ABS(Dokumentationshilfe!$AV$155-Dokumentationshilfe!$AT$155),IF(Dokumentationshilfe!$AL158&lt;=Dokumentationshilfe!$AX$155,5+(Dokumentationshilfe!$AL158-Dokumentationshilfe!$AV$155)/ABS(Dokumentationshilfe!$AX$155-Dokumentationshilfe!$AV$155),IF(Dokumentationshilfe!$AL158&lt;=Dokumentationshilfe!$AZ$155,6+(Dokumentationshilfe!$AL158-Dokumentationshilfe!$AX$155)/ABS(Dokumentationshilfe!$AZ$155-Dokumentationshilfe!$AX$155),7.1))))))))</f>
        <v>#N/A</v>
      </c>
      <c r="F400" s="9">
        <v>1</v>
      </c>
      <c r="G400" s="9">
        <v>2</v>
      </c>
      <c r="H400" s="9">
        <v>3</v>
      </c>
      <c r="I400" s="9">
        <v>4</v>
      </c>
      <c r="J400" s="9">
        <v>5</v>
      </c>
      <c r="K400" s="9">
        <v>6</v>
      </c>
      <c r="L400" s="10">
        <v>7</v>
      </c>
    </row>
    <row r="401" spans="4:12" x14ac:dyDescent="0.2">
      <c r="D401" s="9">
        <v>3</v>
      </c>
      <c r="E401" s="9" t="e">
        <f>IF(Dokumentationshilfe!$AL159="",NA(),IF(Dokumentationshilfe!$AL159&lt;Dokumentationshilfe!$AN$155,0.9,IF(Dokumentationshilfe!$AL159&lt;=Dokumentationshilfe!$AP$155,1+(Dokumentationshilfe!$AL159-Dokumentationshilfe!$AN$155)/ABS(Dokumentationshilfe!$AP$155-Dokumentationshilfe!$AN$155),IF(Dokumentationshilfe!$AL159&lt;=Dokumentationshilfe!$AR$155,2+(Dokumentationshilfe!$AL159-Dokumentationshilfe!$AP$155)/ABS(Dokumentationshilfe!$AR$155-Dokumentationshilfe!$AP$155),IF(Dokumentationshilfe!$AL159&lt;=Dokumentationshilfe!$AT$155,3+(Dokumentationshilfe!$AL159-Dokumentationshilfe!$AR$155)/ABS(Dokumentationshilfe!$AT$155-Dokumentationshilfe!$AR$155),IF(Dokumentationshilfe!$AL159&lt;=Dokumentationshilfe!$AV$155,4+(Dokumentationshilfe!$AL159-Dokumentationshilfe!$AT$155)/ABS(Dokumentationshilfe!$AV$155-Dokumentationshilfe!$AT$155),IF(Dokumentationshilfe!$AL159&lt;=Dokumentationshilfe!$AX$155,5+(Dokumentationshilfe!$AL159-Dokumentationshilfe!$AV$155)/ABS(Dokumentationshilfe!$AX$155-Dokumentationshilfe!$AV$155),IF(Dokumentationshilfe!$AL159&lt;=Dokumentationshilfe!$AZ$155,6+(Dokumentationshilfe!$AL159-Dokumentationshilfe!$AX$155)/ABS(Dokumentationshilfe!$AZ$155-Dokumentationshilfe!$AX$155),7.1))))))))</f>
        <v>#N/A</v>
      </c>
      <c r="F401" s="9">
        <v>1</v>
      </c>
      <c r="G401" s="9">
        <v>2</v>
      </c>
      <c r="H401" s="9">
        <v>3</v>
      </c>
      <c r="I401" s="9">
        <v>4</v>
      </c>
      <c r="J401" s="9">
        <v>5</v>
      </c>
      <c r="K401" s="9">
        <v>6</v>
      </c>
      <c r="L401" s="10">
        <v>7</v>
      </c>
    </row>
    <row r="402" spans="4:12" x14ac:dyDescent="0.2">
      <c r="D402" s="9">
        <v>4</v>
      </c>
      <c r="E402" s="9" t="e">
        <f>IF(Dokumentationshilfe!$AL160="",NA(),IF(Dokumentationshilfe!$AL160&lt;Dokumentationshilfe!$AN$155,0.9,IF(Dokumentationshilfe!$AL160&lt;=Dokumentationshilfe!$AP$155,1+(Dokumentationshilfe!$AL160-Dokumentationshilfe!$AN$155)/ABS(Dokumentationshilfe!$AP$155-Dokumentationshilfe!$AN$155),IF(Dokumentationshilfe!$AL160&lt;=Dokumentationshilfe!$AR$155,2+(Dokumentationshilfe!$AL160-Dokumentationshilfe!$AP$155)/ABS(Dokumentationshilfe!$AR$155-Dokumentationshilfe!$AP$155),IF(Dokumentationshilfe!$AL160&lt;=Dokumentationshilfe!$AT$155,3+(Dokumentationshilfe!$AL160-Dokumentationshilfe!$AR$155)/ABS(Dokumentationshilfe!$AT$155-Dokumentationshilfe!$AR$155),IF(Dokumentationshilfe!$AL160&lt;=Dokumentationshilfe!$AV$155,4+(Dokumentationshilfe!$AL160-Dokumentationshilfe!$AT$155)/ABS(Dokumentationshilfe!$AV$155-Dokumentationshilfe!$AT$155),IF(Dokumentationshilfe!$AL160&lt;=Dokumentationshilfe!$AX$155,5+(Dokumentationshilfe!$AL160-Dokumentationshilfe!$AV$155)/ABS(Dokumentationshilfe!$AX$155-Dokumentationshilfe!$AV$155),IF(Dokumentationshilfe!$AL160&lt;=Dokumentationshilfe!$AZ$155,6+(Dokumentationshilfe!$AL160-Dokumentationshilfe!$AX$155)/ABS(Dokumentationshilfe!$AZ$155-Dokumentationshilfe!$AX$155),7.1))))))))</f>
        <v>#N/A</v>
      </c>
      <c r="F402" s="9">
        <v>1</v>
      </c>
      <c r="G402" s="9">
        <v>2</v>
      </c>
      <c r="H402" s="9">
        <v>3</v>
      </c>
      <c r="I402" s="9">
        <v>4</v>
      </c>
      <c r="J402" s="9">
        <v>5</v>
      </c>
      <c r="K402" s="9">
        <v>6</v>
      </c>
      <c r="L402" s="10">
        <v>7</v>
      </c>
    </row>
    <row r="403" spans="4:12" x14ac:dyDescent="0.2">
      <c r="D403" s="9">
        <v>5</v>
      </c>
      <c r="E403" s="9" t="e">
        <f>IF(Dokumentationshilfe!$AL161="",NA(),IF(Dokumentationshilfe!$AL161&lt;Dokumentationshilfe!$AN$155,0.9,IF(Dokumentationshilfe!$AL161&lt;=Dokumentationshilfe!$AP$155,1+(Dokumentationshilfe!$AL161-Dokumentationshilfe!$AN$155)/ABS(Dokumentationshilfe!$AP$155-Dokumentationshilfe!$AN$155),IF(Dokumentationshilfe!$AL161&lt;=Dokumentationshilfe!$AR$155,2+(Dokumentationshilfe!$AL161-Dokumentationshilfe!$AP$155)/ABS(Dokumentationshilfe!$AR$155-Dokumentationshilfe!$AP$155),IF(Dokumentationshilfe!$AL161&lt;=Dokumentationshilfe!$AT$155,3+(Dokumentationshilfe!$AL161-Dokumentationshilfe!$AR$155)/ABS(Dokumentationshilfe!$AT$155-Dokumentationshilfe!$AR$155),IF(Dokumentationshilfe!$AL161&lt;=Dokumentationshilfe!$AV$155,4+(Dokumentationshilfe!$AL161-Dokumentationshilfe!$AT$155)/ABS(Dokumentationshilfe!$AV$155-Dokumentationshilfe!$AT$155),IF(Dokumentationshilfe!$AL161&lt;=Dokumentationshilfe!$AX$155,5+(Dokumentationshilfe!$AL161-Dokumentationshilfe!$AV$155)/ABS(Dokumentationshilfe!$AX$155-Dokumentationshilfe!$AV$155),IF(Dokumentationshilfe!$AL161&lt;=Dokumentationshilfe!$AZ$155,6+(Dokumentationshilfe!$AL161-Dokumentationshilfe!$AX$155)/ABS(Dokumentationshilfe!$AZ$155-Dokumentationshilfe!$AX$155),7.1))))))))</f>
        <v>#N/A</v>
      </c>
      <c r="F403" s="9">
        <v>1</v>
      </c>
      <c r="G403" s="9">
        <v>2</v>
      </c>
      <c r="H403" s="9">
        <v>3</v>
      </c>
      <c r="I403" s="9">
        <v>4</v>
      </c>
      <c r="J403" s="9">
        <v>5</v>
      </c>
      <c r="K403" s="9">
        <v>6</v>
      </c>
      <c r="L403" s="10">
        <v>7</v>
      </c>
    </row>
    <row r="404" spans="4:12" x14ac:dyDescent="0.2">
      <c r="D404" s="9">
        <v>6</v>
      </c>
      <c r="E404" s="9" t="e">
        <f>IF(Dokumentationshilfe!$AL162="",NA(),IF(Dokumentationshilfe!$AL162&lt;Dokumentationshilfe!$AN$155,0.9,IF(Dokumentationshilfe!$AL162&lt;=Dokumentationshilfe!$AP$155,1+(Dokumentationshilfe!$AL162-Dokumentationshilfe!$AN$155)/ABS(Dokumentationshilfe!$AP$155-Dokumentationshilfe!$AN$155),IF(Dokumentationshilfe!$AL162&lt;=Dokumentationshilfe!$AR$155,2+(Dokumentationshilfe!$AL162-Dokumentationshilfe!$AP$155)/ABS(Dokumentationshilfe!$AR$155-Dokumentationshilfe!$AP$155),IF(Dokumentationshilfe!$AL162&lt;=Dokumentationshilfe!$AT$155,3+(Dokumentationshilfe!$AL162-Dokumentationshilfe!$AR$155)/ABS(Dokumentationshilfe!$AT$155-Dokumentationshilfe!$AR$155),IF(Dokumentationshilfe!$AL162&lt;=Dokumentationshilfe!$AV$155,4+(Dokumentationshilfe!$AL162-Dokumentationshilfe!$AT$155)/ABS(Dokumentationshilfe!$AV$155-Dokumentationshilfe!$AT$155),IF(Dokumentationshilfe!$AL162&lt;=Dokumentationshilfe!$AX$155,5+(Dokumentationshilfe!$AL162-Dokumentationshilfe!$AV$155)/ABS(Dokumentationshilfe!$AX$155-Dokumentationshilfe!$AV$155),IF(Dokumentationshilfe!$AL162&lt;=Dokumentationshilfe!$AZ$155,6+(Dokumentationshilfe!$AL162-Dokumentationshilfe!$AX$155)/ABS(Dokumentationshilfe!$AZ$155-Dokumentationshilfe!$AX$155),7.1))))))))</f>
        <v>#N/A</v>
      </c>
      <c r="F404" s="9">
        <v>1</v>
      </c>
      <c r="G404" s="9">
        <v>2</v>
      </c>
      <c r="H404" s="9">
        <v>3</v>
      </c>
      <c r="I404" s="9">
        <v>4</v>
      </c>
      <c r="J404" s="9">
        <v>5</v>
      </c>
      <c r="K404" s="9">
        <v>6</v>
      </c>
      <c r="L404" s="10">
        <v>7</v>
      </c>
    </row>
    <row r="405" spans="4:12" x14ac:dyDescent="0.2">
      <c r="D405" s="9">
        <v>7</v>
      </c>
      <c r="E405" s="9" t="e">
        <f>IF(Dokumentationshilfe!$AL163="",NA(),IF(Dokumentationshilfe!$AL163&lt;Dokumentationshilfe!$AN$155,0.9,IF(Dokumentationshilfe!$AL163&lt;=Dokumentationshilfe!$AP$155,1+(Dokumentationshilfe!$AL163-Dokumentationshilfe!$AN$155)/ABS(Dokumentationshilfe!$AP$155-Dokumentationshilfe!$AN$155),IF(Dokumentationshilfe!$AL163&lt;=Dokumentationshilfe!$AR$155,2+(Dokumentationshilfe!$AL163-Dokumentationshilfe!$AP$155)/ABS(Dokumentationshilfe!$AR$155-Dokumentationshilfe!$AP$155),IF(Dokumentationshilfe!$AL163&lt;=Dokumentationshilfe!$AT$155,3+(Dokumentationshilfe!$AL163-Dokumentationshilfe!$AR$155)/ABS(Dokumentationshilfe!$AT$155-Dokumentationshilfe!$AR$155),IF(Dokumentationshilfe!$AL163&lt;=Dokumentationshilfe!$AV$155,4+(Dokumentationshilfe!$AL163-Dokumentationshilfe!$AT$155)/ABS(Dokumentationshilfe!$AV$155-Dokumentationshilfe!$AT$155),IF(Dokumentationshilfe!$AL163&lt;=Dokumentationshilfe!$AX$155,5+(Dokumentationshilfe!$AL163-Dokumentationshilfe!$AV$155)/ABS(Dokumentationshilfe!$AX$155-Dokumentationshilfe!$AV$155),IF(Dokumentationshilfe!$AL163&lt;=Dokumentationshilfe!$AZ$155,6+(Dokumentationshilfe!$AL163-Dokumentationshilfe!$AX$155)/ABS(Dokumentationshilfe!$AZ$155-Dokumentationshilfe!$AX$155),7.1))))))))</f>
        <v>#N/A</v>
      </c>
      <c r="F405" s="9">
        <v>1</v>
      </c>
      <c r="G405" s="9">
        <v>2</v>
      </c>
      <c r="H405" s="9">
        <v>3</v>
      </c>
      <c r="I405" s="9">
        <v>4</v>
      </c>
      <c r="J405" s="9">
        <v>5</v>
      </c>
      <c r="K405" s="9">
        <v>6</v>
      </c>
      <c r="L405" s="10">
        <v>7</v>
      </c>
    </row>
    <row r="406" spans="4:12" x14ac:dyDescent="0.2">
      <c r="D406" s="9">
        <v>8</v>
      </c>
      <c r="E406" s="9" t="e">
        <f>IF(Dokumentationshilfe!$AL164="",NA(),IF(Dokumentationshilfe!$AL164&lt;Dokumentationshilfe!$AN$155,0.9,IF(Dokumentationshilfe!$AL164&lt;=Dokumentationshilfe!$AP$155,1+(Dokumentationshilfe!$AL164-Dokumentationshilfe!$AN$155)/ABS(Dokumentationshilfe!$AP$155-Dokumentationshilfe!$AN$155),IF(Dokumentationshilfe!$AL164&lt;=Dokumentationshilfe!$AR$155,2+(Dokumentationshilfe!$AL164-Dokumentationshilfe!$AP$155)/ABS(Dokumentationshilfe!$AR$155-Dokumentationshilfe!$AP$155),IF(Dokumentationshilfe!$AL164&lt;=Dokumentationshilfe!$AT$155,3+(Dokumentationshilfe!$AL164-Dokumentationshilfe!$AR$155)/ABS(Dokumentationshilfe!$AT$155-Dokumentationshilfe!$AR$155),IF(Dokumentationshilfe!$AL164&lt;=Dokumentationshilfe!$AV$155,4+(Dokumentationshilfe!$AL164-Dokumentationshilfe!$AT$155)/ABS(Dokumentationshilfe!$AV$155-Dokumentationshilfe!$AT$155),IF(Dokumentationshilfe!$AL164&lt;=Dokumentationshilfe!$AX$155,5+(Dokumentationshilfe!$AL164-Dokumentationshilfe!$AV$155)/ABS(Dokumentationshilfe!$AX$155-Dokumentationshilfe!$AV$155),IF(Dokumentationshilfe!$AL164&lt;=Dokumentationshilfe!$AZ$155,6+(Dokumentationshilfe!$AL164-Dokumentationshilfe!$AX$155)/ABS(Dokumentationshilfe!$AZ$155-Dokumentationshilfe!$AX$155),7.1))))))))</f>
        <v>#N/A</v>
      </c>
      <c r="F406" s="9">
        <v>1</v>
      </c>
      <c r="G406" s="9">
        <v>2</v>
      </c>
      <c r="H406" s="9">
        <v>3</v>
      </c>
      <c r="I406" s="9">
        <v>4</v>
      </c>
      <c r="J406" s="9">
        <v>5</v>
      </c>
      <c r="K406" s="9">
        <v>6</v>
      </c>
      <c r="L406" s="10">
        <v>7</v>
      </c>
    </row>
    <row r="407" spans="4:12" x14ac:dyDescent="0.2">
      <c r="D407" s="9">
        <v>9</v>
      </c>
      <c r="E407" s="9" t="e">
        <f>IF(Dokumentationshilfe!$AL165="",NA(),IF(Dokumentationshilfe!$AL165&lt;Dokumentationshilfe!$AN$155,0.9,IF(Dokumentationshilfe!$AL165&lt;=Dokumentationshilfe!$AP$155,1+(Dokumentationshilfe!$AL165-Dokumentationshilfe!$AN$155)/ABS(Dokumentationshilfe!$AP$155-Dokumentationshilfe!$AN$155),IF(Dokumentationshilfe!$AL165&lt;=Dokumentationshilfe!$AR$155,2+(Dokumentationshilfe!$AL165-Dokumentationshilfe!$AP$155)/ABS(Dokumentationshilfe!$AR$155-Dokumentationshilfe!$AP$155),IF(Dokumentationshilfe!$AL165&lt;=Dokumentationshilfe!$AT$155,3+(Dokumentationshilfe!$AL165-Dokumentationshilfe!$AR$155)/ABS(Dokumentationshilfe!$AT$155-Dokumentationshilfe!$AR$155),IF(Dokumentationshilfe!$AL165&lt;=Dokumentationshilfe!$AV$155,4+(Dokumentationshilfe!$AL165-Dokumentationshilfe!$AT$155)/ABS(Dokumentationshilfe!$AV$155-Dokumentationshilfe!$AT$155),IF(Dokumentationshilfe!$AL165&lt;=Dokumentationshilfe!$AX$155,5+(Dokumentationshilfe!$AL165-Dokumentationshilfe!$AV$155)/ABS(Dokumentationshilfe!$AX$155-Dokumentationshilfe!$AV$155),IF(Dokumentationshilfe!$AL165&lt;=Dokumentationshilfe!$AZ$155,6+(Dokumentationshilfe!$AL165-Dokumentationshilfe!$AX$155)/ABS(Dokumentationshilfe!$AZ$155-Dokumentationshilfe!$AX$155),7.1))))))))</f>
        <v>#N/A</v>
      </c>
      <c r="F407" s="9">
        <v>1</v>
      </c>
      <c r="G407" s="9">
        <v>2</v>
      </c>
      <c r="H407" s="9">
        <v>3</v>
      </c>
      <c r="I407" s="9">
        <v>4</v>
      </c>
      <c r="J407" s="9">
        <v>5</v>
      </c>
      <c r="K407" s="9">
        <v>6</v>
      </c>
      <c r="L407" s="10">
        <v>7</v>
      </c>
    </row>
    <row r="408" spans="4:12" x14ac:dyDescent="0.2">
      <c r="D408" s="9">
        <v>10</v>
      </c>
      <c r="E408" s="9" t="e">
        <f>IF(Dokumentationshilfe!$AL166="",NA(),IF(Dokumentationshilfe!$AL166&lt;Dokumentationshilfe!$AN$155,0.9,IF(Dokumentationshilfe!$AL166&lt;=Dokumentationshilfe!$AP$155,1+(Dokumentationshilfe!$AL166-Dokumentationshilfe!$AN$155)/ABS(Dokumentationshilfe!$AP$155-Dokumentationshilfe!$AN$155),IF(Dokumentationshilfe!$AL166&lt;=Dokumentationshilfe!$AR$155,2+(Dokumentationshilfe!$AL166-Dokumentationshilfe!$AP$155)/ABS(Dokumentationshilfe!$AR$155-Dokumentationshilfe!$AP$155),IF(Dokumentationshilfe!$AL166&lt;=Dokumentationshilfe!$AT$155,3+(Dokumentationshilfe!$AL166-Dokumentationshilfe!$AR$155)/ABS(Dokumentationshilfe!$AT$155-Dokumentationshilfe!$AR$155),IF(Dokumentationshilfe!$AL166&lt;=Dokumentationshilfe!$AV$155,4+(Dokumentationshilfe!$AL166-Dokumentationshilfe!$AT$155)/ABS(Dokumentationshilfe!$AV$155-Dokumentationshilfe!$AT$155),IF(Dokumentationshilfe!$AL166&lt;=Dokumentationshilfe!$AX$155,5+(Dokumentationshilfe!$AL166-Dokumentationshilfe!$AV$155)/ABS(Dokumentationshilfe!$AX$155-Dokumentationshilfe!$AV$155),IF(Dokumentationshilfe!$AL166&lt;=Dokumentationshilfe!$AZ$155,6+(Dokumentationshilfe!$AL166-Dokumentationshilfe!$AX$155)/ABS(Dokumentationshilfe!$AZ$155-Dokumentationshilfe!$AX$155),7.1))))))))</f>
        <v>#N/A</v>
      </c>
      <c r="F408" s="9">
        <v>1</v>
      </c>
      <c r="G408" s="9">
        <v>2</v>
      </c>
      <c r="H408" s="9">
        <v>3</v>
      </c>
      <c r="I408" s="9">
        <v>4</v>
      </c>
      <c r="J408" s="9">
        <v>5</v>
      </c>
      <c r="K408" s="9">
        <v>6</v>
      </c>
      <c r="L408" s="10">
        <v>7</v>
      </c>
    </row>
    <row r="409" spans="4:12" x14ac:dyDescent="0.2">
      <c r="D409" s="9">
        <v>11</v>
      </c>
      <c r="E409" s="9" t="e">
        <f>IF(Dokumentationshilfe!$AL167="",NA(),IF(Dokumentationshilfe!$AL167&lt;Dokumentationshilfe!$AN$155,0.9,IF(Dokumentationshilfe!$AL167&lt;=Dokumentationshilfe!$AP$155,1+(Dokumentationshilfe!$AL167-Dokumentationshilfe!$AN$155)/ABS(Dokumentationshilfe!$AP$155-Dokumentationshilfe!$AN$155),IF(Dokumentationshilfe!$AL167&lt;=Dokumentationshilfe!$AR$155,2+(Dokumentationshilfe!$AL167-Dokumentationshilfe!$AP$155)/ABS(Dokumentationshilfe!$AR$155-Dokumentationshilfe!$AP$155),IF(Dokumentationshilfe!$AL167&lt;=Dokumentationshilfe!$AT$155,3+(Dokumentationshilfe!$AL167-Dokumentationshilfe!$AR$155)/ABS(Dokumentationshilfe!$AT$155-Dokumentationshilfe!$AR$155),IF(Dokumentationshilfe!$AL167&lt;=Dokumentationshilfe!$AV$155,4+(Dokumentationshilfe!$AL167-Dokumentationshilfe!$AT$155)/ABS(Dokumentationshilfe!$AV$155-Dokumentationshilfe!$AT$155),IF(Dokumentationshilfe!$AL167&lt;=Dokumentationshilfe!$AX$155,5+(Dokumentationshilfe!$AL167-Dokumentationshilfe!$AV$155)/ABS(Dokumentationshilfe!$AX$155-Dokumentationshilfe!$AV$155),IF(Dokumentationshilfe!$AL167&lt;=Dokumentationshilfe!$AZ$155,6+(Dokumentationshilfe!$AL167-Dokumentationshilfe!$AX$155)/ABS(Dokumentationshilfe!$AZ$155-Dokumentationshilfe!$AX$155),7.1))))))))</f>
        <v>#N/A</v>
      </c>
      <c r="F409" s="9">
        <v>1</v>
      </c>
      <c r="G409" s="9">
        <v>2</v>
      </c>
      <c r="H409" s="9">
        <v>3</v>
      </c>
      <c r="I409" s="9">
        <v>4</v>
      </c>
      <c r="J409" s="9">
        <v>5</v>
      </c>
      <c r="K409" s="9">
        <v>6</v>
      </c>
      <c r="L409" s="10">
        <v>7</v>
      </c>
    </row>
    <row r="410" spans="4:12" x14ac:dyDescent="0.2">
      <c r="D410" s="9">
        <v>12</v>
      </c>
      <c r="E410" s="9" t="e">
        <f>IF(Dokumentationshilfe!$AL168="",NA(),IF(Dokumentationshilfe!$AL168&lt;Dokumentationshilfe!$AN$155,0.9,IF(Dokumentationshilfe!$AL168&lt;=Dokumentationshilfe!$AP$155,1+(Dokumentationshilfe!$AL168-Dokumentationshilfe!$AN$155)/ABS(Dokumentationshilfe!$AP$155-Dokumentationshilfe!$AN$155),IF(Dokumentationshilfe!$AL168&lt;=Dokumentationshilfe!$AR$155,2+(Dokumentationshilfe!$AL168-Dokumentationshilfe!$AP$155)/ABS(Dokumentationshilfe!$AR$155-Dokumentationshilfe!$AP$155),IF(Dokumentationshilfe!$AL168&lt;=Dokumentationshilfe!$AT$155,3+(Dokumentationshilfe!$AL168-Dokumentationshilfe!$AR$155)/ABS(Dokumentationshilfe!$AT$155-Dokumentationshilfe!$AR$155),IF(Dokumentationshilfe!$AL168&lt;=Dokumentationshilfe!$AV$155,4+(Dokumentationshilfe!$AL168-Dokumentationshilfe!$AT$155)/ABS(Dokumentationshilfe!$AV$155-Dokumentationshilfe!$AT$155),IF(Dokumentationshilfe!$AL168&lt;=Dokumentationshilfe!$AX$155,5+(Dokumentationshilfe!$AL168-Dokumentationshilfe!$AV$155)/ABS(Dokumentationshilfe!$AX$155-Dokumentationshilfe!$AV$155),IF(Dokumentationshilfe!$AL168&lt;=Dokumentationshilfe!$AZ$155,6+(Dokumentationshilfe!$AL168-Dokumentationshilfe!$AX$155)/ABS(Dokumentationshilfe!$AZ$155-Dokumentationshilfe!$AX$155),7.1))))))))</f>
        <v>#N/A</v>
      </c>
      <c r="F410" s="9">
        <v>1</v>
      </c>
      <c r="G410" s="9">
        <v>2</v>
      </c>
      <c r="H410" s="9">
        <v>3</v>
      </c>
      <c r="I410" s="9">
        <v>4</v>
      </c>
      <c r="J410" s="9">
        <v>5</v>
      </c>
      <c r="K410" s="9">
        <v>6</v>
      </c>
      <c r="L410" s="10">
        <v>7</v>
      </c>
    </row>
    <row r="411" spans="4:12" x14ac:dyDescent="0.2">
      <c r="D411" s="9">
        <v>13</v>
      </c>
      <c r="E411" s="9" t="e">
        <f>IF(Dokumentationshilfe!$AL169="",NA(),IF(Dokumentationshilfe!$AL169&lt;Dokumentationshilfe!$AN$155,0.9,IF(Dokumentationshilfe!$AL169&lt;=Dokumentationshilfe!$AP$155,1+(Dokumentationshilfe!$AL169-Dokumentationshilfe!$AN$155)/ABS(Dokumentationshilfe!$AP$155-Dokumentationshilfe!$AN$155),IF(Dokumentationshilfe!$AL169&lt;=Dokumentationshilfe!$AR$155,2+(Dokumentationshilfe!$AL169-Dokumentationshilfe!$AP$155)/ABS(Dokumentationshilfe!$AR$155-Dokumentationshilfe!$AP$155),IF(Dokumentationshilfe!$AL169&lt;=Dokumentationshilfe!$AT$155,3+(Dokumentationshilfe!$AL169-Dokumentationshilfe!$AR$155)/ABS(Dokumentationshilfe!$AT$155-Dokumentationshilfe!$AR$155),IF(Dokumentationshilfe!$AL169&lt;=Dokumentationshilfe!$AV$155,4+(Dokumentationshilfe!$AL169-Dokumentationshilfe!$AT$155)/ABS(Dokumentationshilfe!$AV$155-Dokumentationshilfe!$AT$155),IF(Dokumentationshilfe!$AL169&lt;=Dokumentationshilfe!$AX$155,5+(Dokumentationshilfe!$AL169-Dokumentationshilfe!$AV$155)/ABS(Dokumentationshilfe!$AX$155-Dokumentationshilfe!$AV$155),IF(Dokumentationshilfe!$AL169&lt;=Dokumentationshilfe!$AZ$155,6+(Dokumentationshilfe!$AL169-Dokumentationshilfe!$AX$155)/ABS(Dokumentationshilfe!$AZ$155-Dokumentationshilfe!$AX$155),7.1))))))))</f>
        <v>#N/A</v>
      </c>
      <c r="F411" s="9">
        <v>1</v>
      </c>
      <c r="G411" s="9">
        <v>2</v>
      </c>
      <c r="H411" s="9">
        <v>3</v>
      </c>
      <c r="I411" s="9">
        <v>4</v>
      </c>
      <c r="J411" s="9">
        <v>5</v>
      </c>
      <c r="K411" s="9">
        <v>6</v>
      </c>
      <c r="L411" s="10">
        <v>7</v>
      </c>
    </row>
    <row r="412" spans="4:12" x14ac:dyDescent="0.2">
      <c r="D412" s="9">
        <v>14</v>
      </c>
      <c r="E412" s="9" t="e">
        <f>IF(Dokumentationshilfe!$AL170="",NA(),IF(Dokumentationshilfe!$AL170&lt;Dokumentationshilfe!$AN$155,0.9,IF(Dokumentationshilfe!$AL170&lt;=Dokumentationshilfe!$AP$155,1+(Dokumentationshilfe!$AL170-Dokumentationshilfe!$AN$155)/ABS(Dokumentationshilfe!$AP$155-Dokumentationshilfe!$AN$155),IF(Dokumentationshilfe!$AL170&lt;=Dokumentationshilfe!$AR$155,2+(Dokumentationshilfe!$AL170-Dokumentationshilfe!$AP$155)/ABS(Dokumentationshilfe!$AR$155-Dokumentationshilfe!$AP$155),IF(Dokumentationshilfe!$AL170&lt;=Dokumentationshilfe!$AT$155,3+(Dokumentationshilfe!$AL170-Dokumentationshilfe!$AR$155)/ABS(Dokumentationshilfe!$AT$155-Dokumentationshilfe!$AR$155),IF(Dokumentationshilfe!$AL170&lt;=Dokumentationshilfe!$AV$155,4+(Dokumentationshilfe!$AL170-Dokumentationshilfe!$AT$155)/ABS(Dokumentationshilfe!$AV$155-Dokumentationshilfe!$AT$155),IF(Dokumentationshilfe!$AL170&lt;=Dokumentationshilfe!$AX$155,5+(Dokumentationshilfe!$AL170-Dokumentationshilfe!$AV$155)/ABS(Dokumentationshilfe!$AX$155-Dokumentationshilfe!$AV$155),IF(Dokumentationshilfe!$AL170&lt;=Dokumentationshilfe!$AZ$155,6+(Dokumentationshilfe!$AL170-Dokumentationshilfe!$AX$155)/ABS(Dokumentationshilfe!$AZ$155-Dokumentationshilfe!$AX$155),7.1))))))))</f>
        <v>#N/A</v>
      </c>
      <c r="F412" s="9">
        <v>1</v>
      </c>
      <c r="G412" s="9">
        <v>2</v>
      </c>
      <c r="H412" s="9">
        <v>3</v>
      </c>
      <c r="I412" s="9">
        <v>4</v>
      </c>
      <c r="J412" s="9">
        <v>5</v>
      </c>
      <c r="K412" s="9">
        <v>6</v>
      </c>
      <c r="L412" s="10">
        <v>7</v>
      </c>
    </row>
    <row r="413" spans="4:12" x14ac:dyDescent="0.2">
      <c r="D413" s="9">
        <v>15</v>
      </c>
      <c r="E413" s="9" t="e">
        <f>IF(Dokumentationshilfe!$AL171="",NA(),IF(Dokumentationshilfe!$AL171&lt;Dokumentationshilfe!$AN$155,0.9,IF(Dokumentationshilfe!$AL171&lt;=Dokumentationshilfe!$AP$155,1+(Dokumentationshilfe!$AL171-Dokumentationshilfe!$AN$155)/ABS(Dokumentationshilfe!$AP$155-Dokumentationshilfe!$AN$155),IF(Dokumentationshilfe!$AL171&lt;=Dokumentationshilfe!$AR$155,2+(Dokumentationshilfe!$AL171-Dokumentationshilfe!$AP$155)/ABS(Dokumentationshilfe!$AR$155-Dokumentationshilfe!$AP$155),IF(Dokumentationshilfe!$AL171&lt;=Dokumentationshilfe!$AT$155,3+(Dokumentationshilfe!$AL171-Dokumentationshilfe!$AR$155)/ABS(Dokumentationshilfe!$AT$155-Dokumentationshilfe!$AR$155),IF(Dokumentationshilfe!$AL171&lt;=Dokumentationshilfe!$AV$155,4+(Dokumentationshilfe!$AL171-Dokumentationshilfe!$AT$155)/ABS(Dokumentationshilfe!$AV$155-Dokumentationshilfe!$AT$155),IF(Dokumentationshilfe!$AL171&lt;=Dokumentationshilfe!$AX$155,5+(Dokumentationshilfe!$AL171-Dokumentationshilfe!$AV$155)/ABS(Dokumentationshilfe!$AX$155-Dokumentationshilfe!$AV$155),IF(Dokumentationshilfe!$AL171&lt;=Dokumentationshilfe!$AZ$155,6+(Dokumentationshilfe!$AL171-Dokumentationshilfe!$AX$155)/ABS(Dokumentationshilfe!$AZ$155-Dokumentationshilfe!$AX$155),7.1))))))))</f>
        <v>#N/A</v>
      </c>
      <c r="F413" s="9">
        <v>1</v>
      </c>
      <c r="G413" s="9">
        <v>2</v>
      </c>
      <c r="H413" s="9">
        <v>3</v>
      </c>
      <c r="I413" s="9">
        <v>4</v>
      </c>
      <c r="J413" s="9">
        <v>5</v>
      </c>
      <c r="K413" s="9">
        <v>6</v>
      </c>
      <c r="L413" s="10">
        <v>7</v>
      </c>
    </row>
    <row r="414" spans="4:12" x14ac:dyDescent="0.2">
      <c r="D414" s="9">
        <v>16</v>
      </c>
      <c r="E414" s="9" t="e">
        <f>IF(Dokumentationshilfe!$AL172="",NA(),IF(Dokumentationshilfe!$AL172&lt;Dokumentationshilfe!$AN$155,0.9,IF(Dokumentationshilfe!$AL172&lt;=Dokumentationshilfe!$AP$155,1+(Dokumentationshilfe!$AL172-Dokumentationshilfe!$AN$155)/ABS(Dokumentationshilfe!$AP$155-Dokumentationshilfe!$AN$155),IF(Dokumentationshilfe!$AL172&lt;=Dokumentationshilfe!$AR$155,2+(Dokumentationshilfe!$AL172-Dokumentationshilfe!$AP$155)/ABS(Dokumentationshilfe!$AR$155-Dokumentationshilfe!$AP$155),IF(Dokumentationshilfe!$AL172&lt;=Dokumentationshilfe!$AT$155,3+(Dokumentationshilfe!$AL172-Dokumentationshilfe!$AR$155)/ABS(Dokumentationshilfe!$AT$155-Dokumentationshilfe!$AR$155),IF(Dokumentationshilfe!$AL172&lt;=Dokumentationshilfe!$AV$155,4+(Dokumentationshilfe!$AL172-Dokumentationshilfe!$AT$155)/ABS(Dokumentationshilfe!$AV$155-Dokumentationshilfe!$AT$155),IF(Dokumentationshilfe!$AL172&lt;=Dokumentationshilfe!$AX$155,5+(Dokumentationshilfe!$AL172-Dokumentationshilfe!$AV$155)/ABS(Dokumentationshilfe!$AX$155-Dokumentationshilfe!$AV$155),IF(Dokumentationshilfe!$AL172&lt;=Dokumentationshilfe!$AZ$155,6+(Dokumentationshilfe!$AL172-Dokumentationshilfe!$AX$155)/ABS(Dokumentationshilfe!$AZ$155-Dokumentationshilfe!$AX$155),7.1))))))))</f>
        <v>#N/A</v>
      </c>
      <c r="F414" s="9">
        <v>1</v>
      </c>
      <c r="G414" s="9">
        <v>2</v>
      </c>
      <c r="H414" s="9">
        <v>3</v>
      </c>
      <c r="I414" s="9">
        <v>4</v>
      </c>
      <c r="J414" s="9">
        <v>5</v>
      </c>
      <c r="K414" s="9">
        <v>6</v>
      </c>
      <c r="L414" s="10">
        <v>7</v>
      </c>
    </row>
    <row r="415" spans="4:12" x14ac:dyDescent="0.2">
      <c r="D415" s="9">
        <v>17</v>
      </c>
      <c r="E415" s="9" t="e">
        <f>IF(Dokumentationshilfe!$AL173="",NA(),IF(Dokumentationshilfe!$AL173&lt;Dokumentationshilfe!$AN$155,0.9,IF(Dokumentationshilfe!$AL173&lt;=Dokumentationshilfe!$AP$155,1+(Dokumentationshilfe!$AL173-Dokumentationshilfe!$AN$155)/ABS(Dokumentationshilfe!$AP$155-Dokumentationshilfe!$AN$155),IF(Dokumentationshilfe!$AL173&lt;=Dokumentationshilfe!$AR$155,2+(Dokumentationshilfe!$AL173-Dokumentationshilfe!$AP$155)/ABS(Dokumentationshilfe!$AR$155-Dokumentationshilfe!$AP$155),IF(Dokumentationshilfe!$AL173&lt;=Dokumentationshilfe!$AT$155,3+(Dokumentationshilfe!$AL173-Dokumentationshilfe!$AR$155)/ABS(Dokumentationshilfe!$AT$155-Dokumentationshilfe!$AR$155),IF(Dokumentationshilfe!$AL173&lt;=Dokumentationshilfe!$AV$155,4+(Dokumentationshilfe!$AL173-Dokumentationshilfe!$AT$155)/ABS(Dokumentationshilfe!$AV$155-Dokumentationshilfe!$AT$155),IF(Dokumentationshilfe!$AL173&lt;=Dokumentationshilfe!$AX$155,5+(Dokumentationshilfe!$AL173-Dokumentationshilfe!$AV$155)/ABS(Dokumentationshilfe!$AX$155-Dokumentationshilfe!$AV$155),IF(Dokumentationshilfe!$AL173&lt;=Dokumentationshilfe!$AZ$155,6+(Dokumentationshilfe!$AL173-Dokumentationshilfe!$AX$155)/ABS(Dokumentationshilfe!$AZ$155-Dokumentationshilfe!$AX$155),7.1))))))))</f>
        <v>#N/A</v>
      </c>
      <c r="F415" s="9">
        <v>1</v>
      </c>
      <c r="G415" s="9">
        <v>2</v>
      </c>
      <c r="H415" s="9">
        <v>3</v>
      </c>
      <c r="I415" s="9">
        <v>4</v>
      </c>
      <c r="J415" s="9">
        <v>5</v>
      </c>
      <c r="K415" s="9">
        <v>6</v>
      </c>
      <c r="L415" s="10">
        <v>7</v>
      </c>
    </row>
    <row r="416" spans="4:12" x14ac:dyDescent="0.2">
      <c r="D416" s="9">
        <v>18</v>
      </c>
      <c r="E416" s="9" t="e">
        <f>IF(Dokumentationshilfe!$AL174="",NA(),IF(Dokumentationshilfe!$AL174&lt;Dokumentationshilfe!$AN$155,0.9,IF(Dokumentationshilfe!$AL174&lt;=Dokumentationshilfe!$AP$155,1+(Dokumentationshilfe!$AL174-Dokumentationshilfe!$AN$155)/ABS(Dokumentationshilfe!$AP$155-Dokumentationshilfe!$AN$155),IF(Dokumentationshilfe!$AL174&lt;=Dokumentationshilfe!$AR$155,2+(Dokumentationshilfe!$AL174-Dokumentationshilfe!$AP$155)/ABS(Dokumentationshilfe!$AR$155-Dokumentationshilfe!$AP$155),IF(Dokumentationshilfe!$AL174&lt;=Dokumentationshilfe!$AT$155,3+(Dokumentationshilfe!$AL174-Dokumentationshilfe!$AR$155)/ABS(Dokumentationshilfe!$AT$155-Dokumentationshilfe!$AR$155),IF(Dokumentationshilfe!$AL174&lt;=Dokumentationshilfe!$AV$155,4+(Dokumentationshilfe!$AL174-Dokumentationshilfe!$AT$155)/ABS(Dokumentationshilfe!$AV$155-Dokumentationshilfe!$AT$155),IF(Dokumentationshilfe!$AL174&lt;=Dokumentationshilfe!$AX$155,5+(Dokumentationshilfe!$AL174-Dokumentationshilfe!$AV$155)/ABS(Dokumentationshilfe!$AX$155-Dokumentationshilfe!$AV$155),IF(Dokumentationshilfe!$AL174&lt;=Dokumentationshilfe!$AZ$155,6+(Dokumentationshilfe!$AL174-Dokumentationshilfe!$AX$155)/ABS(Dokumentationshilfe!$AZ$155-Dokumentationshilfe!$AX$155),7.1))))))))</f>
        <v>#N/A</v>
      </c>
      <c r="F416" s="9">
        <v>1</v>
      </c>
      <c r="G416" s="9">
        <v>2</v>
      </c>
      <c r="H416" s="9">
        <v>3</v>
      </c>
      <c r="I416" s="9">
        <v>4</v>
      </c>
      <c r="J416" s="9">
        <v>5</v>
      </c>
      <c r="K416" s="9">
        <v>6</v>
      </c>
      <c r="L416" s="10">
        <v>7</v>
      </c>
    </row>
    <row r="417" spans="4:14" x14ac:dyDescent="0.2">
      <c r="D417" s="9">
        <v>19</v>
      </c>
      <c r="E417" s="9" t="e">
        <f>IF(Dokumentationshilfe!$AL175="",NA(),IF(Dokumentationshilfe!$AL175&lt;Dokumentationshilfe!$AN$155,0.9,IF(Dokumentationshilfe!$AL175&lt;=Dokumentationshilfe!$AP$155,1+(Dokumentationshilfe!$AL175-Dokumentationshilfe!$AN$155)/ABS(Dokumentationshilfe!$AP$155-Dokumentationshilfe!$AN$155),IF(Dokumentationshilfe!$AL175&lt;=Dokumentationshilfe!$AR$155,2+(Dokumentationshilfe!$AL175-Dokumentationshilfe!$AP$155)/ABS(Dokumentationshilfe!$AR$155-Dokumentationshilfe!$AP$155),IF(Dokumentationshilfe!$AL175&lt;=Dokumentationshilfe!$AT$155,3+(Dokumentationshilfe!$AL175-Dokumentationshilfe!$AR$155)/ABS(Dokumentationshilfe!$AT$155-Dokumentationshilfe!$AR$155),IF(Dokumentationshilfe!$AL175&lt;=Dokumentationshilfe!$AV$155,4+(Dokumentationshilfe!$AL175-Dokumentationshilfe!$AT$155)/ABS(Dokumentationshilfe!$AV$155-Dokumentationshilfe!$AT$155),IF(Dokumentationshilfe!$AL175&lt;=Dokumentationshilfe!$AX$155,5+(Dokumentationshilfe!$AL175-Dokumentationshilfe!$AV$155)/ABS(Dokumentationshilfe!$AX$155-Dokumentationshilfe!$AV$155),IF(Dokumentationshilfe!$AL175&lt;=Dokumentationshilfe!$AZ$155,6+(Dokumentationshilfe!$AL175-Dokumentationshilfe!$AX$155)/ABS(Dokumentationshilfe!$AZ$155-Dokumentationshilfe!$AX$155),7.1))))))))</f>
        <v>#N/A</v>
      </c>
      <c r="F417" s="9">
        <v>1</v>
      </c>
      <c r="G417" s="9">
        <v>2</v>
      </c>
      <c r="H417" s="9">
        <v>3</v>
      </c>
      <c r="I417" s="9">
        <v>4</v>
      </c>
      <c r="J417" s="9">
        <v>5</v>
      </c>
      <c r="K417" s="9">
        <v>6</v>
      </c>
      <c r="L417" s="10">
        <v>7</v>
      </c>
    </row>
    <row r="418" spans="4:14" x14ac:dyDescent="0.2">
      <c r="D418" s="9">
        <v>20</v>
      </c>
      <c r="E418" s="9" t="e">
        <f>IF(Dokumentationshilfe!$AL176="",NA(),IF(Dokumentationshilfe!$AL176&lt;Dokumentationshilfe!$AN$155,0.9,IF(Dokumentationshilfe!$AL176&lt;=Dokumentationshilfe!$AP$155,1+(Dokumentationshilfe!$AL176-Dokumentationshilfe!$AN$155)/ABS(Dokumentationshilfe!$AP$155-Dokumentationshilfe!$AN$155),IF(Dokumentationshilfe!$AL176&lt;=Dokumentationshilfe!$AR$155,2+(Dokumentationshilfe!$AL176-Dokumentationshilfe!$AP$155)/ABS(Dokumentationshilfe!$AR$155-Dokumentationshilfe!$AP$155),IF(Dokumentationshilfe!$AL176&lt;=Dokumentationshilfe!$AT$155,3+(Dokumentationshilfe!$AL176-Dokumentationshilfe!$AR$155)/ABS(Dokumentationshilfe!$AT$155-Dokumentationshilfe!$AR$155),IF(Dokumentationshilfe!$AL176&lt;=Dokumentationshilfe!$AV$155,4+(Dokumentationshilfe!$AL176-Dokumentationshilfe!$AT$155)/ABS(Dokumentationshilfe!$AV$155-Dokumentationshilfe!$AT$155),IF(Dokumentationshilfe!$AL176&lt;=Dokumentationshilfe!$AX$155,5+(Dokumentationshilfe!$AL176-Dokumentationshilfe!$AV$155)/ABS(Dokumentationshilfe!$AX$155-Dokumentationshilfe!$AV$155),IF(Dokumentationshilfe!$AL176&lt;=Dokumentationshilfe!$AZ$155,6+(Dokumentationshilfe!$AL176-Dokumentationshilfe!$AX$155)/ABS(Dokumentationshilfe!$AZ$155-Dokumentationshilfe!$AX$155),7.1))))))))</f>
        <v>#N/A</v>
      </c>
      <c r="F418" s="9">
        <v>1</v>
      </c>
      <c r="G418" s="9">
        <v>2</v>
      </c>
      <c r="H418" s="9">
        <v>3</v>
      </c>
      <c r="I418" s="9">
        <v>4</v>
      </c>
      <c r="J418" s="9">
        <v>5</v>
      </c>
      <c r="K418" s="9">
        <v>6</v>
      </c>
      <c r="L418" s="10">
        <v>7</v>
      </c>
    </row>
    <row r="419" spans="4:14" x14ac:dyDescent="0.2">
      <c r="D419" s="9">
        <v>21</v>
      </c>
      <c r="E419" s="9" t="e">
        <f>IF(Dokumentationshilfe!$AL177="",NA(),IF(Dokumentationshilfe!$AL177&lt;Dokumentationshilfe!$AN$155,0.9,IF(Dokumentationshilfe!$AL177&lt;=Dokumentationshilfe!$AP$155,1+(Dokumentationshilfe!$AL177-Dokumentationshilfe!$AN$155)/ABS(Dokumentationshilfe!$AP$155-Dokumentationshilfe!$AN$155),IF(Dokumentationshilfe!$AL177&lt;=Dokumentationshilfe!$AR$155,2+(Dokumentationshilfe!$AL177-Dokumentationshilfe!$AP$155)/ABS(Dokumentationshilfe!$AR$155-Dokumentationshilfe!$AP$155),IF(Dokumentationshilfe!$AL177&lt;=Dokumentationshilfe!$AT$155,3+(Dokumentationshilfe!$AL177-Dokumentationshilfe!$AR$155)/ABS(Dokumentationshilfe!$AT$155-Dokumentationshilfe!$AR$155),IF(Dokumentationshilfe!$AL177&lt;=Dokumentationshilfe!$AV$155,4+(Dokumentationshilfe!$AL177-Dokumentationshilfe!$AT$155)/ABS(Dokumentationshilfe!$AV$155-Dokumentationshilfe!$AT$155),IF(Dokumentationshilfe!$AL177&lt;=Dokumentationshilfe!$AX$155,5+(Dokumentationshilfe!$AL177-Dokumentationshilfe!$AV$155)/ABS(Dokumentationshilfe!$AX$155-Dokumentationshilfe!$AV$155),IF(Dokumentationshilfe!$AL177&lt;=Dokumentationshilfe!$AZ$155,6+(Dokumentationshilfe!$AL177-Dokumentationshilfe!$AX$155)/ABS(Dokumentationshilfe!$AZ$155-Dokumentationshilfe!$AX$155),7.1))))))))</f>
        <v>#N/A</v>
      </c>
      <c r="F419" s="9">
        <v>1</v>
      </c>
      <c r="G419" s="9">
        <v>2</v>
      </c>
      <c r="H419" s="9">
        <v>3</v>
      </c>
      <c r="I419" s="9">
        <v>4</v>
      </c>
      <c r="J419" s="9">
        <v>5</v>
      </c>
      <c r="K419" s="9">
        <v>6</v>
      </c>
      <c r="L419" s="10">
        <v>7</v>
      </c>
    </row>
    <row r="420" spans="4:14" x14ac:dyDescent="0.2">
      <c r="D420" s="9">
        <v>22</v>
      </c>
      <c r="E420" s="9" t="e">
        <f>IF(Dokumentationshilfe!$AL178="",NA(),IF(Dokumentationshilfe!$AL178&lt;Dokumentationshilfe!$AN$155,0.9,IF(Dokumentationshilfe!$AL178&lt;=Dokumentationshilfe!$AP$155,1+(Dokumentationshilfe!$AL178-Dokumentationshilfe!$AN$155)/ABS(Dokumentationshilfe!$AP$155-Dokumentationshilfe!$AN$155),IF(Dokumentationshilfe!$AL178&lt;=Dokumentationshilfe!$AR$155,2+(Dokumentationshilfe!$AL178-Dokumentationshilfe!$AP$155)/ABS(Dokumentationshilfe!$AR$155-Dokumentationshilfe!$AP$155),IF(Dokumentationshilfe!$AL178&lt;=Dokumentationshilfe!$AT$155,3+(Dokumentationshilfe!$AL178-Dokumentationshilfe!$AR$155)/ABS(Dokumentationshilfe!$AT$155-Dokumentationshilfe!$AR$155),IF(Dokumentationshilfe!$AL178&lt;=Dokumentationshilfe!$AV$155,4+(Dokumentationshilfe!$AL178-Dokumentationshilfe!$AT$155)/ABS(Dokumentationshilfe!$AV$155-Dokumentationshilfe!$AT$155),IF(Dokumentationshilfe!$AL178&lt;=Dokumentationshilfe!$AX$155,5+(Dokumentationshilfe!$AL178-Dokumentationshilfe!$AV$155)/ABS(Dokumentationshilfe!$AX$155-Dokumentationshilfe!$AV$155),IF(Dokumentationshilfe!$AL178&lt;=Dokumentationshilfe!$AZ$155,6+(Dokumentationshilfe!$AL178-Dokumentationshilfe!$AX$155)/ABS(Dokumentationshilfe!$AZ$155-Dokumentationshilfe!$AX$155),7.1))))))))</f>
        <v>#N/A</v>
      </c>
      <c r="F420" s="9">
        <v>1</v>
      </c>
      <c r="G420" s="9">
        <v>2</v>
      </c>
      <c r="H420" s="9">
        <v>3</v>
      </c>
      <c r="I420" s="9">
        <v>4</v>
      </c>
      <c r="J420" s="9">
        <v>5</v>
      </c>
      <c r="K420" s="9">
        <v>6</v>
      </c>
      <c r="L420" s="10">
        <v>7</v>
      </c>
    </row>
    <row r="421" spans="4:14" x14ac:dyDescent="0.2">
      <c r="D421" s="9">
        <v>23</v>
      </c>
      <c r="E421" s="9" t="e">
        <f>IF(Dokumentationshilfe!$AL179="",NA(),IF(Dokumentationshilfe!$AL179&lt;Dokumentationshilfe!$AN$155,0.9,IF(Dokumentationshilfe!$AL179&lt;=Dokumentationshilfe!$AP$155,1+(Dokumentationshilfe!$AL179-Dokumentationshilfe!$AN$155)/ABS(Dokumentationshilfe!$AP$155-Dokumentationshilfe!$AN$155),IF(Dokumentationshilfe!$AL179&lt;=Dokumentationshilfe!$AR$155,2+(Dokumentationshilfe!$AL179-Dokumentationshilfe!$AP$155)/ABS(Dokumentationshilfe!$AR$155-Dokumentationshilfe!$AP$155),IF(Dokumentationshilfe!$AL179&lt;=Dokumentationshilfe!$AT$155,3+(Dokumentationshilfe!$AL179-Dokumentationshilfe!$AR$155)/ABS(Dokumentationshilfe!$AT$155-Dokumentationshilfe!$AR$155),IF(Dokumentationshilfe!$AL179&lt;=Dokumentationshilfe!$AV$155,4+(Dokumentationshilfe!$AL179-Dokumentationshilfe!$AT$155)/ABS(Dokumentationshilfe!$AV$155-Dokumentationshilfe!$AT$155),IF(Dokumentationshilfe!$AL179&lt;=Dokumentationshilfe!$AX$155,5+(Dokumentationshilfe!$AL179-Dokumentationshilfe!$AV$155)/ABS(Dokumentationshilfe!$AX$155-Dokumentationshilfe!$AV$155),IF(Dokumentationshilfe!$AL179&lt;=Dokumentationshilfe!$AZ$155,6+(Dokumentationshilfe!$AL179-Dokumentationshilfe!$AX$155)/ABS(Dokumentationshilfe!$AZ$155-Dokumentationshilfe!$AX$155),7.1))))))))</f>
        <v>#N/A</v>
      </c>
      <c r="F421" s="9">
        <v>1</v>
      </c>
      <c r="G421" s="9">
        <v>2</v>
      </c>
      <c r="H421" s="9">
        <v>3</v>
      </c>
      <c r="I421" s="9">
        <v>4</v>
      </c>
      <c r="J421" s="9">
        <v>5</v>
      </c>
      <c r="K421" s="9">
        <v>6</v>
      </c>
      <c r="L421" s="10">
        <v>7</v>
      </c>
    </row>
    <row r="422" spans="4:14" x14ac:dyDescent="0.2">
      <c r="D422" s="9">
        <v>24</v>
      </c>
      <c r="E422" s="9" t="e">
        <f>IF(Dokumentationshilfe!$AL180="",NA(),IF(Dokumentationshilfe!$AL180&lt;Dokumentationshilfe!$AN$155,0.9,IF(Dokumentationshilfe!$AL180&lt;=Dokumentationshilfe!$AP$155,1+(Dokumentationshilfe!$AL180-Dokumentationshilfe!$AN$155)/ABS(Dokumentationshilfe!$AP$155-Dokumentationshilfe!$AN$155),IF(Dokumentationshilfe!$AL180&lt;=Dokumentationshilfe!$AR$155,2+(Dokumentationshilfe!$AL180-Dokumentationshilfe!$AP$155)/ABS(Dokumentationshilfe!$AR$155-Dokumentationshilfe!$AP$155),IF(Dokumentationshilfe!$AL180&lt;=Dokumentationshilfe!$AT$155,3+(Dokumentationshilfe!$AL180-Dokumentationshilfe!$AR$155)/ABS(Dokumentationshilfe!$AT$155-Dokumentationshilfe!$AR$155),IF(Dokumentationshilfe!$AL180&lt;=Dokumentationshilfe!$AV$155,4+(Dokumentationshilfe!$AL180-Dokumentationshilfe!$AT$155)/ABS(Dokumentationshilfe!$AV$155-Dokumentationshilfe!$AT$155),IF(Dokumentationshilfe!$AL180&lt;=Dokumentationshilfe!$AX$155,5+(Dokumentationshilfe!$AL180-Dokumentationshilfe!$AV$155)/ABS(Dokumentationshilfe!$AX$155-Dokumentationshilfe!$AV$155),IF(Dokumentationshilfe!$AL180&lt;=Dokumentationshilfe!$AZ$155,6+(Dokumentationshilfe!$AL180-Dokumentationshilfe!$AX$155)/ABS(Dokumentationshilfe!$AZ$155-Dokumentationshilfe!$AX$155),7.1))))))))</f>
        <v>#N/A</v>
      </c>
      <c r="F422" s="9">
        <v>1</v>
      </c>
      <c r="G422" s="9">
        <v>2</v>
      </c>
      <c r="H422" s="9">
        <v>3</v>
      </c>
      <c r="I422" s="9">
        <v>4</v>
      </c>
      <c r="J422" s="9">
        <v>5</v>
      </c>
      <c r="K422" s="9">
        <v>6</v>
      </c>
      <c r="L422" s="10">
        <v>7</v>
      </c>
    </row>
    <row r="423" spans="4:14" ht="13.5" thickBot="1" x14ac:dyDescent="0.25">
      <c r="D423" s="12">
        <v>25</v>
      </c>
      <c r="E423" s="9" t="e">
        <f>IF(Dokumentationshilfe!$AL181="",NA(),IF(Dokumentationshilfe!$AL181&lt;Dokumentationshilfe!$AN$155,0.9,IF(Dokumentationshilfe!$AL181&lt;=Dokumentationshilfe!$AP$155,1+(Dokumentationshilfe!$AL181-Dokumentationshilfe!$AN$155)/ABS(Dokumentationshilfe!$AP$155-Dokumentationshilfe!$AN$155),IF(Dokumentationshilfe!$AL181&lt;=Dokumentationshilfe!$AR$155,2+(Dokumentationshilfe!$AL181-Dokumentationshilfe!$AP$155)/ABS(Dokumentationshilfe!$AR$155-Dokumentationshilfe!$AP$155),IF(Dokumentationshilfe!$AL181&lt;=Dokumentationshilfe!$AT$155,3+(Dokumentationshilfe!$AL181-Dokumentationshilfe!$AR$155)/ABS(Dokumentationshilfe!$AT$155-Dokumentationshilfe!$AR$155),IF(Dokumentationshilfe!$AL181&lt;=Dokumentationshilfe!$AV$155,4+(Dokumentationshilfe!$AL181-Dokumentationshilfe!$AT$155)/ABS(Dokumentationshilfe!$AV$155-Dokumentationshilfe!$AT$155),IF(Dokumentationshilfe!$AL181&lt;=Dokumentationshilfe!$AX$155,5+(Dokumentationshilfe!$AL181-Dokumentationshilfe!$AV$155)/ABS(Dokumentationshilfe!$AX$155-Dokumentationshilfe!$AV$155),IF(Dokumentationshilfe!$AL181&lt;=Dokumentationshilfe!$AZ$155,6+(Dokumentationshilfe!$AL181-Dokumentationshilfe!$AX$155)/ABS(Dokumentationshilfe!$AZ$155-Dokumentationshilfe!$AX$155),7.1))))))))</f>
        <v>#N/A</v>
      </c>
      <c r="F423" s="12">
        <v>1</v>
      </c>
      <c r="G423" s="12">
        <v>2</v>
      </c>
      <c r="H423" s="12">
        <v>3</v>
      </c>
      <c r="I423" s="12">
        <v>4</v>
      </c>
      <c r="J423" s="12">
        <v>5</v>
      </c>
      <c r="K423" s="12">
        <v>6</v>
      </c>
      <c r="L423" s="13">
        <v>7</v>
      </c>
    </row>
    <row r="424" spans="4:14" x14ac:dyDescent="0.2">
      <c r="D424" s="2"/>
      <c r="E424" s="2"/>
      <c r="F424" s="2"/>
      <c r="G424" s="2"/>
      <c r="H424" s="2"/>
      <c r="I424" s="2"/>
      <c r="J424" s="2"/>
      <c r="K424" s="2"/>
      <c r="L424" s="3"/>
      <c r="N424">
        <v>6.1</v>
      </c>
    </row>
    <row r="425" spans="4:14" x14ac:dyDescent="0.2">
      <c r="D425" s="5" t="s">
        <v>11</v>
      </c>
      <c r="E425" s="5" t="s">
        <v>19</v>
      </c>
      <c r="F425" s="6" t="s">
        <v>12</v>
      </c>
      <c r="G425" s="6" t="s">
        <v>13</v>
      </c>
      <c r="H425" s="6" t="s">
        <v>14</v>
      </c>
      <c r="I425" s="6" t="s">
        <v>15</v>
      </c>
      <c r="J425" s="6" t="s">
        <v>16</v>
      </c>
      <c r="K425" s="6" t="s">
        <v>17</v>
      </c>
      <c r="L425" s="7" t="s">
        <v>18</v>
      </c>
      <c r="N425" s="65" t="s">
        <v>205</v>
      </c>
    </row>
    <row r="426" spans="4:14" x14ac:dyDescent="0.2">
      <c r="D426" s="5"/>
      <c r="E426" s="5"/>
      <c r="F426" s="5"/>
      <c r="G426" s="5"/>
      <c r="H426" s="5"/>
      <c r="I426" s="5"/>
      <c r="J426" s="5"/>
      <c r="K426" s="5"/>
      <c r="L426" s="8"/>
      <c r="N426" t="s">
        <v>205</v>
      </c>
    </row>
    <row r="427" spans="4:14" x14ac:dyDescent="0.2">
      <c r="D427" s="9">
        <v>1</v>
      </c>
      <c r="E427" s="9" t="e">
        <f>IF(Dokumentationshilfe!$B193="",NA(),IF(Dokumentationshilfe!$B193&lt;Dokumentationshilfe!$D$191,0.9,IF(Dokumentationshilfe!$B193&lt;=Dokumentationshilfe!$F$191,1+(Dokumentationshilfe!$B193-Dokumentationshilfe!$D$191)/ABS(Dokumentationshilfe!$F$191-Dokumentationshilfe!$D$191),IF(Dokumentationshilfe!$B193&lt;=Dokumentationshilfe!$H$191,2+(Dokumentationshilfe!$B193-Dokumentationshilfe!$F$191)/ABS(Dokumentationshilfe!$H$191-Dokumentationshilfe!$F$191),IF(Dokumentationshilfe!$B193&lt;=Dokumentationshilfe!$J$191,3+(Dokumentationshilfe!$B193-Dokumentationshilfe!$H$191)/ABS(Dokumentationshilfe!$J$191-Dokumentationshilfe!$H$191),IF(Dokumentationshilfe!$B193&lt;=Dokumentationshilfe!$L$191,4+(Dokumentationshilfe!$B193-Dokumentationshilfe!$J$191)/ABS(Dokumentationshilfe!$L$191-Dokumentationshilfe!$J$191),IF(Dokumentationshilfe!$B193&lt;=Dokumentationshilfe!$N$191,5+(Dokumentationshilfe!$B193-Dokumentationshilfe!$L$191)/ABS(Dokumentationshilfe!$N$191-Dokumentationshilfe!$L$191),IF(Dokumentationshilfe!$B193&lt;=Dokumentationshilfe!$P$191,6+(Dokumentationshilfe!$B193-Dokumentationshilfe!$N$191)/ABS(Dokumentationshilfe!$P$191-Dokumentationshilfe!$N$191),7.1))))))))</f>
        <v>#N/A</v>
      </c>
      <c r="F427" s="9">
        <v>1</v>
      </c>
      <c r="G427" s="9">
        <v>2</v>
      </c>
      <c r="H427" s="9">
        <v>3</v>
      </c>
      <c r="I427" s="9">
        <v>4</v>
      </c>
      <c r="J427" s="9">
        <v>5</v>
      </c>
      <c r="K427" s="9">
        <v>6</v>
      </c>
      <c r="L427" s="10">
        <v>7</v>
      </c>
    </row>
    <row r="428" spans="4:14" x14ac:dyDescent="0.2">
      <c r="D428" s="9">
        <v>2</v>
      </c>
      <c r="E428" s="9" t="e">
        <f>IF(Dokumentationshilfe!$B194="",NA(),IF(Dokumentationshilfe!$B194&lt;Dokumentationshilfe!$D$191,0.9,IF(Dokumentationshilfe!$B194&lt;=Dokumentationshilfe!$F$191,1+(Dokumentationshilfe!$B194-Dokumentationshilfe!$D$191)/ABS(Dokumentationshilfe!$F$191-Dokumentationshilfe!$D$191),IF(Dokumentationshilfe!$B194&lt;=Dokumentationshilfe!$H$191,2+(Dokumentationshilfe!$B194-Dokumentationshilfe!$F$191)/ABS(Dokumentationshilfe!$H$191-Dokumentationshilfe!$F$191),IF(Dokumentationshilfe!$B194&lt;=Dokumentationshilfe!$J$191,3+(Dokumentationshilfe!$B194-Dokumentationshilfe!$H$191)/ABS(Dokumentationshilfe!$J$191-Dokumentationshilfe!$H$191),IF(Dokumentationshilfe!$B194&lt;=Dokumentationshilfe!$L$191,4+(Dokumentationshilfe!$B194-Dokumentationshilfe!$J$191)/ABS(Dokumentationshilfe!$L$191-Dokumentationshilfe!$J$191),IF(Dokumentationshilfe!$B194&lt;=Dokumentationshilfe!$N$191,5+(Dokumentationshilfe!$B194-Dokumentationshilfe!$L$191)/ABS(Dokumentationshilfe!$N$191-Dokumentationshilfe!$L$191),IF(Dokumentationshilfe!$B194&lt;=Dokumentationshilfe!$P$191,6+(Dokumentationshilfe!$B194-Dokumentationshilfe!$N$191)/ABS(Dokumentationshilfe!$P$191-Dokumentationshilfe!$N$191),7.1))))))))</f>
        <v>#N/A</v>
      </c>
      <c r="F428" s="9">
        <v>1</v>
      </c>
      <c r="G428" s="9">
        <v>2</v>
      </c>
      <c r="H428" s="9">
        <v>3</v>
      </c>
      <c r="I428" s="9">
        <v>4</v>
      </c>
      <c r="J428" s="9">
        <v>5</v>
      </c>
      <c r="K428" s="9">
        <v>6</v>
      </c>
      <c r="L428" s="10">
        <v>7</v>
      </c>
    </row>
    <row r="429" spans="4:14" x14ac:dyDescent="0.2">
      <c r="D429" s="9">
        <v>3</v>
      </c>
      <c r="E429" s="9" t="e">
        <f>IF(Dokumentationshilfe!$B195="",NA(),IF(Dokumentationshilfe!$B195&lt;Dokumentationshilfe!$D$191,0.9,IF(Dokumentationshilfe!$B195&lt;=Dokumentationshilfe!$F$191,1+(Dokumentationshilfe!$B195-Dokumentationshilfe!$D$191)/ABS(Dokumentationshilfe!$F$191-Dokumentationshilfe!$D$191),IF(Dokumentationshilfe!$B195&lt;=Dokumentationshilfe!$H$191,2+(Dokumentationshilfe!$B195-Dokumentationshilfe!$F$191)/ABS(Dokumentationshilfe!$H$191-Dokumentationshilfe!$F$191),IF(Dokumentationshilfe!$B195&lt;=Dokumentationshilfe!$J$191,3+(Dokumentationshilfe!$B195-Dokumentationshilfe!$H$191)/ABS(Dokumentationshilfe!$J$191-Dokumentationshilfe!$H$191),IF(Dokumentationshilfe!$B195&lt;=Dokumentationshilfe!$L$191,4+(Dokumentationshilfe!$B195-Dokumentationshilfe!$J$191)/ABS(Dokumentationshilfe!$L$191-Dokumentationshilfe!$J$191),IF(Dokumentationshilfe!$B195&lt;=Dokumentationshilfe!$N$191,5+(Dokumentationshilfe!$B195-Dokumentationshilfe!$L$191)/ABS(Dokumentationshilfe!$N$191-Dokumentationshilfe!$L$191),IF(Dokumentationshilfe!$B195&lt;=Dokumentationshilfe!$P$191,6+(Dokumentationshilfe!$B195-Dokumentationshilfe!$N$191)/ABS(Dokumentationshilfe!$P$191-Dokumentationshilfe!$N$191),7.1))))))))</f>
        <v>#N/A</v>
      </c>
      <c r="F429" s="9">
        <v>1</v>
      </c>
      <c r="G429" s="9">
        <v>2</v>
      </c>
      <c r="H429" s="9">
        <v>3</v>
      </c>
      <c r="I429" s="9">
        <v>4</v>
      </c>
      <c r="J429" s="9">
        <v>5</v>
      </c>
      <c r="K429" s="9">
        <v>6</v>
      </c>
      <c r="L429" s="10">
        <v>7</v>
      </c>
    </row>
    <row r="430" spans="4:14" x14ac:dyDescent="0.2">
      <c r="D430" s="9">
        <v>4</v>
      </c>
      <c r="E430" s="9" t="e">
        <f>IF(Dokumentationshilfe!$B196="",NA(),IF(Dokumentationshilfe!$B196&lt;Dokumentationshilfe!$D$191,0.9,IF(Dokumentationshilfe!$B196&lt;=Dokumentationshilfe!$F$191,1+(Dokumentationshilfe!$B196-Dokumentationshilfe!$D$191)/ABS(Dokumentationshilfe!$F$191-Dokumentationshilfe!$D$191),IF(Dokumentationshilfe!$B196&lt;=Dokumentationshilfe!$H$191,2+(Dokumentationshilfe!$B196-Dokumentationshilfe!$F$191)/ABS(Dokumentationshilfe!$H$191-Dokumentationshilfe!$F$191),IF(Dokumentationshilfe!$B196&lt;=Dokumentationshilfe!$J$191,3+(Dokumentationshilfe!$B196-Dokumentationshilfe!$H$191)/ABS(Dokumentationshilfe!$J$191-Dokumentationshilfe!$H$191),IF(Dokumentationshilfe!$B196&lt;=Dokumentationshilfe!$L$191,4+(Dokumentationshilfe!$B196-Dokumentationshilfe!$J$191)/ABS(Dokumentationshilfe!$L$191-Dokumentationshilfe!$J$191),IF(Dokumentationshilfe!$B196&lt;=Dokumentationshilfe!$N$191,5+(Dokumentationshilfe!$B196-Dokumentationshilfe!$L$191)/ABS(Dokumentationshilfe!$N$191-Dokumentationshilfe!$L$191),IF(Dokumentationshilfe!$B196&lt;=Dokumentationshilfe!$P$191,6+(Dokumentationshilfe!$B196-Dokumentationshilfe!$N$191)/ABS(Dokumentationshilfe!$P$191-Dokumentationshilfe!$N$191),7.1))))))))</f>
        <v>#N/A</v>
      </c>
      <c r="F430" s="9">
        <v>1</v>
      </c>
      <c r="G430" s="9">
        <v>2</v>
      </c>
      <c r="H430" s="9">
        <v>3</v>
      </c>
      <c r="I430" s="9">
        <v>4</v>
      </c>
      <c r="J430" s="9">
        <v>5</v>
      </c>
      <c r="K430" s="9">
        <v>6</v>
      </c>
      <c r="L430" s="10">
        <v>7</v>
      </c>
    </row>
    <row r="431" spans="4:14" x14ac:dyDescent="0.2">
      <c r="D431" s="9">
        <v>5</v>
      </c>
      <c r="E431" s="9" t="e">
        <f>IF(Dokumentationshilfe!$B197="",NA(),IF(Dokumentationshilfe!$B197&lt;Dokumentationshilfe!$D$191,0.9,IF(Dokumentationshilfe!$B197&lt;=Dokumentationshilfe!$F$191,1+(Dokumentationshilfe!$B197-Dokumentationshilfe!$D$191)/ABS(Dokumentationshilfe!$F$191-Dokumentationshilfe!$D$191),IF(Dokumentationshilfe!$B197&lt;=Dokumentationshilfe!$H$191,2+(Dokumentationshilfe!$B197-Dokumentationshilfe!$F$191)/ABS(Dokumentationshilfe!$H$191-Dokumentationshilfe!$F$191),IF(Dokumentationshilfe!$B197&lt;=Dokumentationshilfe!$J$191,3+(Dokumentationshilfe!$B197-Dokumentationshilfe!$H$191)/ABS(Dokumentationshilfe!$J$191-Dokumentationshilfe!$H$191),IF(Dokumentationshilfe!$B197&lt;=Dokumentationshilfe!$L$191,4+(Dokumentationshilfe!$B197-Dokumentationshilfe!$J$191)/ABS(Dokumentationshilfe!$L$191-Dokumentationshilfe!$J$191),IF(Dokumentationshilfe!$B197&lt;=Dokumentationshilfe!$N$191,5+(Dokumentationshilfe!$B197-Dokumentationshilfe!$L$191)/ABS(Dokumentationshilfe!$N$191-Dokumentationshilfe!$L$191),IF(Dokumentationshilfe!$B197&lt;=Dokumentationshilfe!$P$191,6+(Dokumentationshilfe!$B197-Dokumentationshilfe!$N$191)/ABS(Dokumentationshilfe!$P$191-Dokumentationshilfe!$N$191),7.1))))))))</f>
        <v>#N/A</v>
      </c>
      <c r="F431" s="9">
        <v>1</v>
      </c>
      <c r="G431" s="9">
        <v>2</v>
      </c>
      <c r="H431" s="9">
        <v>3</v>
      </c>
      <c r="I431" s="9">
        <v>4</v>
      </c>
      <c r="J431" s="9">
        <v>5</v>
      </c>
      <c r="K431" s="9">
        <v>6</v>
      </c>
      <c r="L431" s="10">
        <v>7</v>
      </c>
    </row>
    <row r="432" spans="4:14" x14ac:dyDescent="0.2">
      <c r="D432" s="9">
        <v>6</v>
      </c>
      <c r="E432" s="9" t="e">
        <f>IF(Dokumentationshilfe!$B198="",NA(),IF(Dokumentationshilfe!$B198&lt;Dokumentationshilfe!$D$191,0.9,IF(Dokumentationshilfe!$B198&lt;=Dokumentationshilfe!$F$191,1+(Dokumentationshilfe!$B198-Dokumentationshilfe!$D$191)/ABS(Dokumentationshilfe!$F$191-Dokumentationshilfe!$D$191),IF(Dokumentationshilfe!$B198&lt;=Dokumentationshilfe!$H$191,2+(Dokumentationshilfe!$B198-Dokumentationshilfe!$F$191)/ABS(Dokumentationshilfe!$H$191-Dokumentationshilfe!$F$191),IF(Dokumentationshilfe!$B198&lt;=Dokumentationshilfe!$J$191,3+(Dokumentationshilfe!$B198-Dokumentationshilfe!$H$191)/ABS(Dokumentationshilfe!$J$191-Dokumentationshilfe!$H$191),IF(Dokumentationshilfe!$B198&lt;=Dokumentationshilfe!$L$191,4+(Dokumentationshilfe!$B198-Dokumentationshilfe!$J$191)/ABS(Dokumentationshilfe!$L$191-Dokumentationshilfe!$J$191),IF(Dokumentationshilfe!$B198&lt;=Dokumentationshilfe!$N$191,5+(Dokumentationshilfe!$B198-Dokumentationshilfe!$L$191)/ABS(Dokumentationshilfe!$N$191-Dokumentationshilfe!$L$191),IF(Dokumentationshilfe!$B198&lt;=Dokumentationshilfe!$P$191,6+(Dokumentationshilfe!$B198-Dokumentationshilfe!$N$191)/ABS(Dokumentationshilfe!$P$191-Dokumentationshilfe!$N$191),7.1))))))))</f>
        <v>#N/A</v>
      </c>
      <c r="F432" s="9">
        <v>1</v>
      </c>
      <c r="G432" s="9">
        <v>2</v>
      </c>
      <c r="H432" s="9">
        <v>3</v>
      </c>
      <c r="I432" s="9">
        <v>4</v>
      </c>
      <c r="J432" s="9">
        <v>5</v>
      </c>
      <c r="K432" s="9">
        <v>6</v>
      </c>
      <c r="L432" s="10">
        <v>7</v>
      </c>
    </row>
    <row r="433" spans="4:12" x14ac:dyDescent="0.2">
      <c r="D433" s="9">
        <v>7</v>
      </c>
      <c r="E433" s="9" t="e">
        <f>IF(Dokumentationshilfe!$B199="",NA(),IF(Dokumentationshilfe!$B199&lt;Dokumentationshilfe!$D$191,0.9,IF(Dokumentationshilfe!$B199&lt;=Dokumentationshilfe!$F$191,1+(Dokumentationshilfe!$B199-Dokumentationshilfe!$D$191)/ABS(Dokumentationshilfe!$F$191-Dokumentationshilfe!$D$191),IF(Dokumentationshilfe!$B199&lt;=Dokumentationshilfe!$H$191,2+(Dokumentationshilfe!$B199-Dokumentationshilfe!$F$191)/ABS(Dokumentationshilfe!$H$191-Dokumentationshilfe!$F$191),IF(Dokumentationshilfe!$B199&lt;=Dokumentationshilfe!$J$191,3+(Dokumentationshilfe!$B199-Dokumentationshilfe!$H$191)/ABS(Dokumentationshilfe!$J$191-Dokumentationshilfe!$H$191),IF(Dokumentationshilfe!$B199&lt;=Dokumentationshilfe!$L$191,4+(Dokumentationshilfe!$B199-Dokumentationshilfe!$J$191)/ABS(Dokumentationshilfe!$L$191-Dokumentationshilfe!$J$191),IF(Dokumentationshilfe!$B199&lt;=Dokumentationshilfe!$N$191,5+(Dokumentationshilfe!$B199-Dokumentationshilfe!$L$191)/ABS(Dokumentationshilfe!$N$191-Dokumentationshilfe!$L$191),IF(Dokumentationshilfe!$B199&lt;=Dokumentationshilfe!$P$191,6+(Dokumentationshilfe!$B199-Dokumentationshilfe!$N$191)/ABS(Dokumentationshilfe!$P$191-Dokumentationshilfe!$N$191),7.1))))))))</f>
        <v>#N/A</v>
      </c>
      <c r="F433" s="9">
        <v>1</v>
      </c>
      <c r="G433" s="9">
        <v>2</v>
      </c>
      <c r="H433" s="9">
        <v>3</v>
      </c>
      <c r="I433" s="9">
        <v>4</v>
      </c>
      <c r="J433" s="9">
        <v>5</v>
      </c>
      <c r="K433" s="9">
        <v>6</v>
      </c>
      <c r="L433" s="10">
        <v>7</v>
      </c>
    </row>
    <row r="434" spans="4:12" x14ac:dyDescent="0.2">
      <c r="D434" s="9">
        <v>8</v>
      </c>
      <c r="E434" s="9" t="e">
        <f>IF(Dokumentationshilfe!$B200="",NA(),IF(Dokumentationshilfe!$B200&lt;Dokumentationshilfe!$D$191,0.9,IF(Dokumentationshilfe!$B200&lt;=Dokumentationshilfe!$F$191,1+(Dokumentationshilfe!$B200-Dokumentationshilfe!$D$191)/ABS(Dokumentationshilfe!$F$191-Dokumentationshilfe!$D$191),IF(Dokumentationshilfe!$B200&lt;=Dokumentationshilfe!$H$191,2+(Dokumentationshilfe!$B200-Dokumentationshilfe!$F$191)/ABS(Dokumentationshilfe!$H$191-Dokumentationshilfe!$F$191),IF(Dokumentationshilfe!$B200&lt;=Dokumentationshilfe!$J$191,3+(Dokumentationshilfe!$B200-Dokumentationshilfe!$H$191)/ABS(Dokumentationshilfe!$J$191-Dokumentationshilfe!$H$191),IF(Dokumentationshilfe!$B200&lt;=Dokumentationshilfe!$L$191,4+(Dokumentationshilfe!$B200-Dokumentationshilfe!$J$191)/ABS(Dokumentationshilfe!$L$191-Dokumentationshilfe!$J$191),IF(Dokumentationshilfe!$B200&lt;=Dokumentationshilfe!$N$191,5+(Dokumentationshilfe!$B200-Dokumentationshilfe!$L$191)/ABS(Dokumentationshilfe!$N$191-Dokumentationshilfe!$L$191),IF(Dokumentationshilfe!$B200&lt;=Dokumentationshilfe!$P$191,6+(Dokumentationshilfe!$B200-Dokumentationshilfe!$N$191)/ABS(Dokumentationshilfe!$P$191-Dokumentationshilfe!$N$191),7.1))))))))</f>
        <v>#N/A</v>
      </c>
      <c r="F434" s="9">
        <v>1</v>
      </c>
      <c r="G434" s="9">
        <v>2</v>
      </c>
      <c r="H434" s="9">
        <v>3</v>
      </c>
      <c r="I434" s="9">
        <v>4</v>
      </c>
      <c r="J434" s="9">
        <v>5</v>
      </c>
      <c r="K434" s="9">
        <v>6</v>
      </c>
      <c r="L434" s="10">
        <v>7</v>
      </c>
    </row>
    <row r="435" spans="4:12" x14ac:dyDescent="0.2">
      <c r="D435" s="9">
        <v>9</v>
      </c>
      <c r="E435" s="9" t="e">
        <f>IF(Dokumentationshilfe!$B201="",NA(),IF(Dokumentationshilfe!$B201&lt;Dokumentationshilfe!$D$191,0.9,IF(Dokumentationshilfe!$B201&lt;=Dokumentationshilfe!$F$191,1+(Dokumentationshilfe!$B201-Dokumentationshilfe!$D$191)/ABS(Dokumentationshilfe!$F$191-Dokumentationshilfe!$D$191),IF(Dokumentationshilfe!$B201&lt;=Dokumentationshilfe!$H$191,2+(Dokumentationshilfe!$B201-Dokumentationshilfe!$F$191)/ABS(Dokumentationshilfe!$H$191-Dokumentationshilfe!$F$191),IF(Dokumentationshilfe!$B201&lt;=Dokumentationshilfe!$J$191,3+(Dokumentationshilfe!$B201-Dokumentationshilfe!$H$191)/ABS(Dokumentationshilfe!$J$191-Dokumentationshilfe!$H$191),IF(Dokumentationshilfe!$B201&lt;=Dokumentationshilfe!$L$191,4+(Dokumentationshilfe!$B201-Dokumentationshilfe!$J$191)/ABS(Dokumentationshilfe!$L$191-Dokumentationshilfe!$J$191),IF(Dokumentationshilfe!$B201&lt;=Dokumentationshilfe!$N$191,5+(Dokumentationshilfe!$B201-Dokumentationshilfe!$L$191)/ABS(Dokumentationshilfe!$N$191-Dokumentationshilfe!$L$191),IF(Dokumentationshilfe!$B201&lt;=Dokumentationshilfe!$P$191,6+(Dokumentationshilfe!$B201-Dokumentationshilfe!$N$191)/ABS(Dokumentationshilfe!$P$191-Dokumentationshilfe!$N$191),7.1))))))))</f>
        <v>#N/A</v>
      </c>
      <c r="F435" s="9">
        <v>1</v>
      </c>
      <c r="G435" s="9">
        <v>2</v>
      </c>
      <c r="H435" s="9">
        <v>3</v>
      </c>
      <c r="I435" s="9">
        <v>4</v>
      </c>
      <c r="J435" s="9">
        <v>5</v>
      </c>
      <c r="K435" s="9">
        <v>6</v>
      </c>
      <c r="L435" s="10">
        <v>7</v>
      </c>
    </row>
    <row r="436" spans="4:12" x14ac:dyDescent="0.2">
      <c r="D436" s="9">
        <v>10</v>
      </c>
      <c r="E436" s="9" t="e">
        <f>IF(Dokumentationshilfe!$B202="",NA(),IF(Dokumentationshilfe!$B202&lt;Dokumentationshilfe!$D$191,0.9,IF(Dokumentationshilfe!$B202&lt;=Dokumentationshilfe!$F$191,1+(Dokumentationshilfe!$B202-Dokumentationshilfe!$D$191)/ABS(Dokumentationshilfe!$F$191-Dokumentationshilfe!$D$191),IF(Dokumentationshilfe!$B202&lt;=Dokumentationshilfe!$H$191,2+(Dokumentationshilfe!$B202-Dokumentationshilfe!$F$191)/ABS(Dokumentationshilfe!$H$191-Dokumentationshilfe!$F$191),IF(Dokumentationshilfe!$B202&lt;=Dokumentationshilfe!$J$191,3+(Dokumentationshilfe!$B202-Dokumentationshilfe!$H$191)/ABS(Dokumentationshilfe!$J$191-Dokumentationshilfe!$H$191),IF(Dokumentationshilfe!$B202&lt;=Dokumentationshilfe!$L$191,4+(Dokumentationshilfe!$B202-Dokumentationshilfe!$J$191)/ABS(Dokumentationshilfe!$L$191-Dokumentationshilfe!$J$191),IF(Dokumentationshilfe!$B202&lt;=Dokumentationshilfe!$N$191,5+(Dokumentationshilfe!$B202-Dokumentationshilfe!$L$191)/ABS(Dokumentationshilfe!$N$191-Dokumentationshilfe!$L$191),IF(Dokumentationshilfe!$B202&lt;=Dokumentationshilfe!$P$191,6+(Dokumentationshilfe!$B202-Dokumentationshilfe!$N$191)/ABS(Dokumentationshilfe!$P$191-Dokumentationshilfe!$N$191),7.1))))))))</f>
        <v>#N/A</v>
      </c>
      <c r="F436" s="9">
        <v>1</v>
      </c>
      <c r="G436" s="9">
        <v>2</v>
      </c>
      <c r="H436" s="9">
        <v>3</v>
      </c>
      <c r="I436" s="9">
        <v>4</v>
      </c>
      <c r="J436" s="9">
        <v>5</v>
      </c>
      <c r="K436" s="9">
        <v>6</v>
      </c>
      <c r="L436" s="10">
        <v>7</v>
      </c>
    </row>
    <row r="437" spans="4:12" x14ac:dyDescent="0.2">
      <c r="D437" s="9">
        <v>11</v>
      </c>
      <c r="E437" s="9" t="e">
        <f>IF(Dokumentationshilfe!$B203="",NA(),IF(Dokumentationshilfe!$B203&lt;Dokumentationshilfe!$D$191,0.9,IF(Dokumentationshilfe!$B203&lt;=Dokumentationshilfe!$F$191,1+(Dokumentationshilfe!$B203-Dokumentationshilfe!$D$191)/ABS(Dokumentationshilfe!$F$191-Dokumentationshilfe!$D$191),IF(Dokumentationshilfe!$B203&lt;=Dokumentationshilfe!$H$191,2+(Dokumentationshilfe!$B203-Dokumentationshilfe!$F$191)/ABS(Dokumentationshilfe!$H$191-Dokumentationshilfe!$F$191),IF(Dokumentationshilfe!$B203&lt;=Dokumentationshilfe!$J$191,3+(Dokumentationshilfe!$B203-Dokumentationshilfe!$H$191)/ABS(Dokumentationshilfe!$J$191-Dokumentationshilfe!$H$191),IF(Dokumentationshilfe!$B203&lt;=Dokumentationshilfe!$L$191,4+(Dokumentationshilfe!$B203-Dokumentationshilfe!$J$191)/ABS(Dokumentationshilfe!$L$191-Dokumentationshilfe!$J$191),IF(Dokumentationshilfe!$B203&lt;=Dokumentationshilfe!$N$191,5+(Dokumentationshilfe!$B203-Dokumentationshilfe!$L$191)/ABS(Dokumentationshilfe!$N$191-Dokumentationshilfe!$L$191),IF(Dokumentationshilfe!$B203&lt;=Dokumentationshilfe!$P$191,6+(Dokumentationshilfe!$B203-Dokumentationshilfe!$N$191)/ABS(Dokumentationshilfe!$P$191-Dokumentationshilfe!$N$191),7.1))))))))</f>
        <v>#N/A</v>
      </c>
      <c r="F437" s="9">
        <v>1</v>
      </c>
      <c r="G437" s="9">
        <v>2</v>
      </c>
      <c r="H437" s="9">
        <v>3</v>
      </c>
      <c r="I437" s="9">
        <v>4</v>
      </c>
      <c r="J437" s="9">
        <v>5</v>
      </c>
      <c r="K437" s="9">
        <v>6</v>
      </c>
      <c r="L437" s="10">
        <v>7</v>
      </c>
    </row>
    <row r="438" spans="4:12" x14ac:dyDescent="0.2">
      <c r="D438" s="9">
        <v>12</v>
      </c>
      <c r="E438" s="9" t="e">
        <f>IF(Dokumentationshilfe!$B204="",NA(),IF(Dokumentationshilfe!$B204&lt;Dokumentationshilfe!$D$191,0.9,IF(Dokumentationshilfe!$B204&lt;=Dokumentationshilfe!$F$191,1+(Dokumentationshilfe!$B204-Dokumentationshilfe!$D$191)/ABS(Dokumentationshilfe!$F$191-Dokumentationshilfe!$D$191),IF(Dokumentationshilfe!$B204&lt;=Dokumentationshilfe!$H$191,2+(Dokumentationshilfe!$B204-Dokumentationshilfe!$F$191)/ABS(Dokumentationshilfe!$H$191-Dokumentationshilfe!$F$191),IF(Dokumentationshilfe!$B204&lt;=Dokumentationshilfe!$J$191,3+(Dokumentationshilfe!$B204-Dokumentationshilfe!$H$191)/ABS(Dokumentationshilfe!$J$191-Dokumentationshilfe!$H$191),IF(Dokumentationshilfe!$B204&lt;=Dokumentationshilfe!$L$191,4+(Dokumentationshilfe!$B204-Dokumentationshilfe!$J$191)/ABS(Dokumentationshilfe!$L$191-Dokumentationshilfe!$J$191),IF(Dokumentationshilfe!$B204&lt;=Dokumentationshilfe!$N$191,5+(Dokumentationshilfe!$B204-Dokumentationshilfe!$L$191)/ABS(Dokumentationshilfe!$N$191-Dokumentationshilfe!$L$191),IF(Dokumentationshilfe!$B204&lt;=Dokumentationshilfe!$P$191,6+(Dokumentationshilfe!$B204-Dokumentationshilfe!$N$191)/ABS(Dokumentationshilfe!$P$191-Dokumentationshilfe!$N$191),7.1))))))))</f>
        <v>#N/A</v>
      </c>
      <c r="F438" s="9">
        <v>1</v>
      </c>
      <c r="G438" s="9">
        <v>2</v>
      </c>
      <c r="H438" s="9">
        <v>3</v>
      </c>
      <c r="I438" s="9">
        <v>4</v>
      </c>
      <c r="J438" s="9">
        <v>5</v>
      </c>
      <c r="K438" s="9">
        <v>6</v>
      </c>
      <c r="L438" s="10">
        <v>7</v>
      </c>
    </row>
    <row r="439" spans="4:12" x14ac:dyDescent="0.2">
      <c r="D439" s="9">
        <v>13</v>
      </c>
      <c r="E439" s="9" t="e">
        <f>IF(Dokumentationshilfe!$B205="",NA(),IF(Dokumentationshilfe!$B205&lt;Dokumentationshilfe!$D$191,0.9,IF(Dokumentationshilfe!$B205&lt;=Dokumentationshilfe!$F$191,1+(Dokumentationshilfe!$B205-Dokumentationshilfe!$D$191)/ABS(Dokumentationshilfe!$F$191-Dokumentationshilfe!$D$191),IF(Dokumentationshilfe!$B205&lt;=Dokumentationshilfe!$H$191,2+(Dokumentationshilfe!$B205-Dokumentationshilfe!$F$191)/ABS(Dokumentationshilfe!$H$191-Dokumentationshilfe!$F$191),IF(Dokumentationshilfe!$B205&lt;=Dokumentationshilfe!$J$191,3+(Dokumentationshilfe!$B205-Dokumentationshilfe!$H$191)/ABS(Dokumentationshilfe!$J$191-Dokumentationshilfe!$H$191),IF(Dokumentationshilfe!$B205&lt;=Dokumentationshilfe!$L$191,4+(Dokumentationshilfe!$B205-Dokumentationshilfe!$J$191)/ABS(Dokumentationshilfe!$L$191-Dokumentationshilfe!$J$191),IF(Dokumentationshilfe!$B205&lt;=Dokumentationshilfe!$N$191,5+(Dokumentationshilfe!$B205-Dokumentationshilfe!$L$191)/ABS(Dokumentationshilfe!$N$191-Dokumentationshilfe!$L$191),IF(Dokumentationshilfe!$B205&lt;=Dokumentationshilfe!$P$191,6+(Dokumentationshilfe!$B205-Dokumentationshilfe!$N$191)/ABS(Dokumentationshilfe!$P$191-Dokumentationshilfe!$N$191),7.1))))))))</f>
        <v>#N/A</v>
      </c>
      <c r="F439" s="9">
        <v>1</v>
      </c>
      <c r="G439" s="9">
        <v>2</v>
      </c>
      <c r="H439" s="9">
        <v>3</v>
      </c>
      <c r="I439" s="9">
        <v>4</v>
      </c>
      <c r="J439" s="9">
        <v>5</v>
      </c>
      <c r="K439" s="9">
        <v>6</v>
      </c>
      <c r="L439" s="10">
        <v>7</v>
      </c>
    </row>
    <row r="440" spans="4:12" x14ac:dyDescent="0.2">
      <c r="D440" s="9">
        <v>14</v>
      </c>
      <c r="E440" s="9" t="e">
        <f>IF(Dokumentationshilfe!$B206="",NA(),IF(Dokumentationshilfe!$B206&lt;Dokumentationshilfe!$D$191,0.9,IF(Dokumentationshilfe!$B206&lt;=Dokumentationshilfe!$F$191,1+(Dokumentationshilfe!$B206-Dokumentationshilfe!$D$191)/ABS(Dokumentationshilfe!$F$191-Dokumentationshilfe!$D$191),IF(Dokumentationshilfe!$B206&lt;=Dokumentationshilfe!$H$191,2+(Dokumentationshilfe!$B206-Dokumentationshilfe!$F$191)/ABS(Dokumentationshilfe!$H$191-Dokumentationshilfe!$F$191),IF(Dokumentationshilfe!$B206&lt;=Dokumentationshilfe!$J$191,3+(Dokumentationshilfe!$B206-Dokumentationshilfe!$H$191)/ABS(Dokumentationshilfe!$J$191-Dokumentationshilfe!$H$191),IF(Dokumentationshilfe!$B206&lt;=Dokumentationshilfe!$L$191,4+(Dokumentationshilfe!$B206-Dokumentationshilfe!$J$191)/ABS(Dokumentationshilfe!$L$191-Dokumentationshilfe!$J$191),IF(Dokumentationshilfe!$B206&lt;=Dokumentationshilfe!$N$191,5+(Dokumentationshilfe!$B206-Dokumentationshilfe!$L$191)/ABS(Dokumentationshilfe!$N$191-Dokumentationshilfe!$L$191),IF(Dokumentationshilfe!$B206&lt;=Dokumentationshilfe!$P$191,6+(Dokumentationshilfe!$B206-Dokumentationshilfe!$N$191)/ABS(Dokumentationshilfe!$P$191-Dokumentationshilfe!$N$191),7.1))))))))</f>
        <v>#N/A</v>
      </c>
      <c r="F440" s="9">
        <v>1</v>
      </c>
      <c r="G440" s="9">
        <v>2</v>
      </c>
      <c r="H440" s="9">
        <v>3</v>
      </c>
      <c r="I440" s="9">
        <v>4</v>
      </c>
      <c r="J440" s="9">
        <v>5</v>
      </c>
      <c r="K440" s="9">
        <v>6</v>
      </c>
      <c r="L440" s="10">
        <v>7</v>
      </c>
    </row>
    <row r="441" spans="4:12" x14ac:dyDescent="0.2">
      <c r="D441" s="9">
        <v>15</v>
      </c>
      <c r="E441" s="9" t="e">
        <f>IF(Dokumentationshilfe!$B207="",NA(),IF(Dokumentationshilfe!$B207&lt;Dokumentationshilfe!$D$191,0.9,IF(Dokumentationshilfe!$B207&lt;=Dokumentationshilfe!$F$191,1+(Dokumentationshilfe!$B207-Dokumentationshilfe!$D$191)/ABS(Dokumentationshilfe!$F$191-Dokumentationshilfe!$D$191),IF(Dokumentationshilfe!$B207&lt;=Dokumentationshilfe!$H$191,2+(Dokumentationshilfe!$B207-Dokumentationshilfe!$F$191)/ABS(Dokumentationshilfe!$H$191-Dokumentationshilfe!$F$191),IF(Dokumentationshilfe!$B207&lt;=Dokumentationshilfe!$J$191,3+(Dokumentationshilfe!$B207-Dokumentationshilfe!$H$191)/ABS(Dokumentationshilfe!$J$191-Dokumentationshilfe!$H$191),IF(Dokumentationshilfe!$B207&lt;=Dokumentationshilfe!$L$191,4+(Dokumentationshilfe!$B207-Dokumentationshilfe!$J$191)/ABS(Dokumentationshilfe!$L$191-Dokumentationshilfe!$J$191),IF(Dokumentationshilfe!$B207&lt;=Dokumentationshilfe!$N$191,5+(Dokumentationshilfe!$B207-Dokumentationshilfe!$L$191)/ABS(Dokumentationshilfe!$N$191-Dokumentationshilfe!$L$191),IF(Dokumentationshilfe!$B207&lt;=Dokumentationshilfe!$P$191,6+(Dokumentationshilfe!$B207-Dokumentationshilfe!$N$191)/ABS(Dokumentationshilfe!$P$191-Dokumentationshilfe!$N$191),7.1))))))))</f>
        <v>#N/A</v>
      </c>
      <c r="F441" s="9">
        <v>1</v>
      </c>
      <c r="G441" s="9">
        <v>2</v>
      </c>
      <c r="H441" s="9">
        <v>3</v>
      </c>
      <c r="I441" s="9">
        <v>4</v>
      </c>
      <c r="J441" s="9">
        <v>5</v>
      </c>
      <c r="K441" s="9">
        <v>6</v>
      </c>
      <c r="L441" s="10">
        <v>7</v>
      </c>
    </row>
    <row r="442" spans="4:12" x14ac:dyDescent="0.2">
      <c r="D442" s="9">
        <v>16</v>
      </c>
      <c r="E442" s="9" t="e">
        <f>IF(Dokumentationshilfe!$B208="",NA(),IF(Dokumentationshilfe!$B208&lt;Dokumentationshilfe!$D$191,0.9,IF(Dokumentationshilfe!$B208&lt;=Dokumentationshilfe!$F$191,1+(Dokumentationshilfe!$B208-Dokumentationshilfe!$D$191)/ABS(Dokumentationshilfe!$F$191-Dokumentationshilfe!$D$191),IF(Dokumentationshilfe!$B208&lt;=Dokumentationshilfe!$H$191,2+(Dokumentationshilfe!$B208-Dokumentationshilfe!$F$191)/ABS(Dokumentationshilfe!$H$191-Dokumentationshilfe!$F$191),IF(Dokumentationshilfe!$B208&lt;=Dokumentationshilfe!$J$191,3+(Dokumentationshilfe!$B208-Dokumentationshilfe!$H$191)/ABS(Dokumentationshilfe!$J$191-Dokumentationshilfe!$H$191),IF(Dokumentationshilfe!$B208&lt;=Dokumentationshilfe!$L$191,4+(Dokumentationshilfe!$B208-Dokumentationshilfe!$J$191)/ABS(Dokumentationshilfe!$L$191-Dokumentationshilfe!$J$191),IF(Dokumentationshilfe!$B208&lt;=Dokumentationshilfe!$N$191,5+(Dokumentationshilfe!$B208-Dokumentationshilfe!$L$191)/ABS(Dokumentationshilfe!$N$191-Dokumentationshilfe!$L$191),IF(Dokumentationshilfe!$B208&lt;=Dokumentationshilfe!$P$191,6+(Dokumentationshilfe!$B208-Dokumentationshilfe!$N$191)/ABS(Dokumentationshilfe!$P$191-Dokumentationshilfe!$N$191),7.1))))))))</f>
        <v>#N/A</v>
      </c>
      <c r="F442" s="9">
        <v>1</v>
      </c>
      <c r="G442" s="9">
        <v>2</v>
      </c>
      <c r="H442" s="9">
        <v>3</v>
      </c>
      <c r="I442" s="9">
        <v>4</v>
      </c>
      <c r="J442" s="9">
        <v>5</v>
      </c>
      <c r="K442" s="9">
        <v>6</v>
      </c>
      <c r="L442" s="10">
        <v>7</v>
      </c>
    </row>
    <row r="443" spans="4:12" x14ac:dyDescent="0.2">
      <c r="D443" s="9">
        <v>17</v>
      </c>
      <c r="E443" s="9" t="e">
        <f>IF(Dokumentationshilfe!$B209="",NA(),IF(Dokumentationshilfe!$B209&lt;Dokumentationshilfe!$D$191,0.9,IF(Dokumentationshilfe!$B209&lt;=Dokumentationshilfe!$F$191,1+(Dokumentationshilfe!$B209-Dokumentationshilfe!$D$191)/ABS(Dokumentationshilfe!$F$191-Dokumentationshilfe!$D$191),IF(Dokumentationshilfe!$B209&lt;=Dokumentationshilfe!$H$191,2+(Dokumentationshilfe!$B209-Dokumentationshilfe!$F$191)/ABS(Dokumentationshilfe!$H$191-Dokumentationshilfe!$F$191),IF(Dokumentationshilfe!$B209&lt;=Dokumentationshilfe!$J$191,3+(Dokumentationshilfe!$B209-Dokumentationshilfe!$H$191)/ABS(Dokumentationshilfe!$J$191-Dokumentationshilfe!$H$191),IF(Dokumentationshilfe!$B209&lt;=Dokumentationshilfe!$L$191,4+(Dokumentationshilfe!$B209-Dokumentationshilfe!$J$191)/ABS(Dokumentationshilfe!$L$191-Dokumentationshilfe!$J$191),IF(Dokumentationshilfe!$B209&lt;=Dokumentationshilfe!$N$191,5+(Dokumentationshilfe!$B209-Dokumentationshilfe!$L$191)/ABS(Dokumentationshilfe!$N$191-Dokumentationshilfe!$L$191),IF(Dokumentationshilfe!$B209&lt;=Dokumentationshilfe!$P$191,6+(Dokumentationshilfe!$B209-Dokumentationshilfe!$N$191)/ABS(Dokumentationshilfe!$P$191-Dokumentationshilfe!$N$191),7.1))))))))</f>
        <v>#N/A</v>
      </c>
      <c r="F443" s="9">
        <v>1</v>
      </c>
      <c r="G443" s="9">
        <v>2</v>
      </c>
      <c r="H443" s="9">
        <v>3</v>
      </c>
      <c r="I443" s="9">
        <v>4</v>
      </c>
      <c r="J443" s="9">
        <v>5</v>
      </c>
      <c r="K443" s="9">
        <v>6</v>
      </c>
      <c r="L443" s="10">
        <v>7</v>
      </c>
    </row>
    <row r="444" spans="4:12" x14ac:dyDescent="0.2">
      <c r="D444" s="9">
        <v>18</v>
      </c>
      <c r="E444" s="9" t="e">
        <f>IF(Dokumentationshilfe!$B210="",NA(),IF(Dokumentationshilfe!$B210&lt;Dokumentationshilfe!$D$191,0.9,IF(Dokumentationshilfe!$B210&lt;=Dokumentationshilfe!$F$191,1+(Dokumentationshilfe!$B210-Dokumentationshilfe!$D$191)/ABS(Dokumentationshilfe!$F$191-Dokumentationshilfe!$D$191),IF(Dokumentationshilfe!$B210&lt;=Dokumentationshilfe!$H$191,2+(Dokumentationshilfe!$B210-Dokumentationshilfe!$F$191)/ABS(Dokumentationshilfe!$H$191-Dokumentationshilfe!$F$191),IF(Dokumentationshilfe!$B210&lt;=Dokumentationshilfe!$J$191,3+(Dokumentationshilfe!$B210-Dokumentationshilfe!$H$191)/ABS(Dokumentationshilfe!$J$191-Dokumentationshilfe!$H$191),IF(Dokumentationshilfe!$B210&lt;=Dokumentationshilfe!$L$191,4+(Dokumentationshilfe!$B210-Dokumentationshilfe!$J$191)/ABS(Dokumentationshilfe!$L$191-Dokumentationshilfe!$J$191),IF(Dokumentationshilfe!$B210&lt;=Dokumentationshilfe!$N$191,5+(Dokumentationshilfe!$B210-Dokumentationshilfe!$L$191)/ABS(Dokumentationshilfe!$N$191-Dokumentationshilfe!$L$191),IF(Dokumentationshilfe!$B210&lt;=Dokumentationshilfe!$P$191,6+(Dokumentationshilfe!$B210-Dokumentationshilfe!$N$191)/ABS(Dokumentationshilfe!$P$191-Dokumentationshilfe!$N$191),7.1))))))))</f>
        <v>#N/A</v>
      </c>
      <c r="F444" s="9">
        <v>1</v>
      </c>
      <c r="G444" s="9">
        <v>2</v>
      </c>
      <c r="H444" s="9">
        <v>3</v>
      </c>
      <c r="I444" s="9">
        <v>4</v>
      </c>
      <c r="J444" s="9">
        <v>5</v>
      </c>
      <c r="K444" s="9">
        <v>6</v>
      </c>
      <c r="L444" s="10">
        <v>7</v>
      </c>
    </row>
    <row r="445" spans="4:12" x14ac:dyDescent="0.2">
      <c r="D445" s="9">
        <v>19</v>
      </c>
      <c r="E445" s="9" t="e">
        <f>IF(Dokumentationshilfe!$B211="",NA(),IF(Dokumentationshilfe!$B211&lt;Dokumentationshilfe!$D$191,0.9,IF(Dokumentationshilfe!$B211&lt;=Dokumentationshilfe!$F$191,1+(Dokumentationshilfe!$B211-Dokumentationshilfe!$D$191)/ABS(Dokumentationshilfe!$F$191-Dokumentationshilfe!$D$191),IF(Dokumentationshilfe!$B211&lt;=Dokumentationshilfe!$H$191,2+(Dokumentationshilfe!$B211-Dokumentationshilfe!$F$191)/ABS(Dokumentationshilfe!$H$191-Dokumentationshilfe!$F$191),IF(Dokumentationshilfe!$B211&lt;=Dokumentationshilfe!$J$191,3+(Dokumentationshilfe!$B211-Dokumentationshilfe!$H$191)/ABS(Dokumentationshilfe!$J$191-Dokumentationshilfe!$H$191),IF(Dokumentationshilfe!$B211&lt;=Dokumentationshilfe!$L$191,4+(Dokumentationshilfe!$B211-Dokumentationshilfe!$J$191)/ABS(Dokumentationshilfe!$L$191-Dokumentationshilfe!$J$191),IF(Dokumentationshilfe!$B211&lt;=Dokumentationshilfe!$N$191,5+(Dokumentationshilfe!$B211-Dokumentationshilfe!$L$191)/ABS(Dokumentationshilfe!$N$191-Dokumentationshilfe!$L$191),IF(Dokumentationshilfe!$B211&lt;=Dokumentationshilfe!$P$191,6+(Dokumentationshilfe!$B211-Dokumentationshilfe!$N$191)/ABS(Dokumentationshilfe!$P$191-Dokumentationshilfe!$N$191),7.1))))))))</f>
        <v>#N/A</v>
      </c>
      <c r="F445" s="9">
        <v>1</v>
      </c>
      <c r="G445" s="9">
        <v>2</v>
      </c>
      <c r="H445" s="9">
        <v>3</v>
      </c>
      <c r="I445" s="9">
        <v>4</v>
      </c>
      <c r="J445" s="9">
        <v>5</v>
      </c>
      <c r="K445" s="9">
        <v>6</v>
      </c>
      <c r="L445" s="10">
        <v>7</v>
      </c>
    </row>
    <row r="446" spans="4:12" x14ac:dyDescent="0.2">
      <c r="D446" s="9">
        <v>20</v>
      </c>
      <c r="E446" s="9" t="e">
        <f>IF(Dokumentationshilfe!$B212="",NA(),IF(Dokumentationshilfe!$B212&lt;Dokumentationshilfe!$D$191,0.9,IF(Dokumentationshilfe!$B212&lt;=Dokumentationshilfe!$F$191,1+(Dokumentationshilfe!$B212-Dokumentationshilfe!$D$191)/ABS(Dokumentationshilfe!$F$191-Dokumentationshilfe!$D$191),IF(Dokumentationshilfe!$B212&lt;=Dokumentationshilfe!$H$191,2+(Dokumentationshilfe!$B212-Dokumentationshilfe!$F$191)/ABS(Dokumentationshilfe!$H$191-Dokumentationshilfe!$F$191),IF(Dokumentationshilfe!$B212&lt;=Dokumentationshilfe!$J$191,3+(Dokumentationshilfe!$B212-Dokumentationshilfe!$H$191)/ABS(Dokumentationshilfe!$J$191-Dokumentationshilfe!$H$191),IF(Dokumentationshilfe!$B212&lt;=Dokumentationshilfe!$L$191,4+(Dokumentationshilfe!$B212-Dokumentationshilfe!$J$191)/ABS(Dokumentationshilfe!$L$191-Dokumentationshilfe!$J$191),IF(Dokumentationshilfe!$B212&lt;=Dokumentationshilfe!$N$191,5+(Dokumentationshilfe!$B212-Dokumentationshilfe!$L$191)/ABS(Dokumentationshilfe!$N$191-Dokumentationshilfe!$L$191),IF(Dokumentationshilfe!$B212&lt;=Dokumentationshilfe!$P$191,6+(Dokumentationshilfe!$B212-Dokumentationshilfe!$N$191)/ABS(Dokumentationshilfe!$P$191-Dokumentationshilfe!$N$191),7.1))))))))</f>
        <v>#N/A</v>
      </c>
      <c r="F446" s="9">
        <v>1</v>
      </c>
      <c r="G446" s="9">
        <v>2</v>
      </c>
      <c r="H446" s="9">
        <v>3</v>
      </c>
      <c r="I446" s="9">
        <v>4</v>
      </c>
      <c r="J446" s="9">
        <v>5</v>
      </c>
      <c r="K446" s="9">
        <v>6</v>
      </c>
      <c r="L446" s="10">
        <v>7</v>
      </c>
    </row>
    <row r="447" spans="4:12" x14ac:dyDescent="0.2">
      <c r="D447" s="9">
        <v>21</v>
      </c>
      <c r="E447" s="9" t="e">
        <f>IF(Dokumentationshilfe!$B213="",NA(),IF(Dokumentationshilfe!$B213&lt;Dokumentationshilfe!$D$191,0.9,IF(Dokumentationshilfe!$B213&lt;=Dokumentationshilfe!$F$191,1+(Dokumentationshilfe!$B213-Dokumentationshilfe!$D$191)/ABS(Dokumentationshilfe!$F$191-Dokumentationshilfe!$D$191),IF(Dokumentationshilfe!$B213&lt;=Dokumentationshilfe!$H$191,2+(Dokumentationshilfe!$B213-Dokumentationshilfe!$F$191)/ABS(Dokumentationshilfe!$H$191-Dokumentationshilfe!$F$191),IF(Dokumentationshilfe!$B213&lt;=Dokumentationshilfe!$J$191,3+(Dokumentationshilfe!$B213-Dokumentationshilfe!$H$191)/ABS(Dokumentationshilfe!$J$191-Dokumentationshilfe!$H$191),IF(Dokumentationshilfe!$B213&lt;=Dokumentationshilfe!$L$191,4+(Dokumentationshilfe!$B213-Dokumentationshilfe!$J$191)/ABS(Dokumentationshilfe!$L$191-Dokumentationshilfe!$J$191),IF(Dokumentationshilfe!$B213&lt;=Dokumentationshilfe!$N$191,5+(Dokumentationshilfe!$B213-Dokumentationshilfe!$L$191)/ABS(Dokumentationshilfe!$N$191-Dokumentationshilfe!$L$191),IF(Dokumentationshilfe!$B213&lt;=Dokumentationshilfe!$P$191,6+(Dokumentationshilfe!$B213-Dokumentationshilfe!$N$191)/ABS(Dokumentationshilfe!$P$191-Dokumentationshilfe!$N$191),7.1))))))))</f>
        <v>#N/A</v>
      </c>
      <c r="F447" s="9">
        <v>1</v>
      </c>
      <c r="G447" s="9">
        <v>2</v>
      </c>
      <c r="H447" s="9">
        <v>3</v>
      </c>
      <c r="I447" s="9">
        <v>4</v>
      </c>
      <c r="J447" s="9">
        <v>5</v>
      </c>
      <c r="K447" s="9">
        <v>6</v>
      </c>
      <c r="L447" s="10">
        <v>7</v>
      </c>
    </row>
    <row r="448" spans="4:12" x14ac:dyDescent="0.2">
      <c r="D448" s="9">
        <v>22</v>
      </c>
      <c r="E448" s="9" t="e">
        <f>IF(Dokumentationshilfe!$B214="",NA(),IF(Dokumentationshilfe!$B214&lt;Dokumentationshilfe!$D$191,0.9,IF(Dokumentationshilfe!$B214&lt;=Dokumentationshilfe!$F$191,1+(Dokumentationshilfe!$B214-Dokumentationshilfe!$D$191)/ABS(Dokumentationshilfe!$F$191-Dokumentationshilfe!$D$191),IF(Dokumentationshilfe!$B214&lt;=Dokumentationshilfe!$H$191,2+(Dokumentationshilfe!$B214-Dokumentationshilfe!$F$191)/ABS(Dokumentationshilfe!$H$191-Dokumentationshilfe!$F$191),IF(Dokumentationshilfe!$B214&lt;=Dokumentationshilfe!$J$191,3+(Dokumentationshilfe!$B214-Dokumentationshilfe!$H$191)/ABS(Dokumentationshilfe!$J$191-Dokumentationshilfe!$H$191),IF(Dokumentationshilfe!$B214&lt;=Dokumentationshilfe!$L$191,4+(Dokumentationshilfe!$B214-Dokumentationshilfe!$J$191)/ABS(Dokumentationshilfe!$L$191-Dokumentationshilfe!$J$191),IF(Dokumentationshilfe!$B214&lt;=Dokumentationshilfe!$N$191,5+(Dokumentationshilfe!$B214-Dokumentationshilfe!$L$191)/ABS(Dokumentationshilfe!$N$191-Dokumentationshilfe!$L$191),IF(Dokumentationshilfe!$B214&lt;=Dokumentationshilfe!$P$191,6+(Dokumentationshilfe!$B214-Dokumentationshilfe!$N$191)/ABS(Dokumentationshilfe!$P$191-Dokumentationshilfe!$N$191),7.1))))))))</f>
        <v>#N/A</v>
      </c>
      <c r="F448" s="9">
        <v>1</v>
      </c>
      <c r="G448" s="9">
        <v>2</v>
      </c>
      <c r="H448" s="9">
        <v>3</v>
      </c>
      <c r="I448" s="9">
        <v>4</v>
      </c>
      <c r="J448" s="9">
        <v>5</v>
      </c>
      <c r="K448" s="9">
        <v>6</v>
      </c>
      <c r="L448" s="10">
        <v>7</v>
      </c>
    </row>
    <row r="449" spans="4:14" x14ac:dyDescent="0.2">
      <c r="D449" s="9">
        <v>23</v>
      </c>
      <c r="E449" s="9" t="e">
        <f>IF(Dokumentationshilfe!$B215="",NA(),IF(Dokumentationshilfe!$B215&lt;Dokumentationshilfe!$D$191,0.9,IF(Dokumentationshilfe!$B215&lt;=Dokumentationshilfe!$F$191,1+(Dokumentationshilfe!$B215-Dokumentationshilfe!$D$191)/ABS(Dokumentationshilfe!$F$191-Dokumentationshilfe!$D$191),IF(Dokumentationshilfe!$B215&lt;=Dokumentationshilfe!$H$191,2+(Dokumentationshilfe!$B215-Dokumentationshilfe!$F$191)/ABS(Dokumentationshilfe!$H$191-Dokumentationshilfe!$F$191),IF(Dokumentationshilfe!$B215&lt;=Dokumentationshilfe!$J$191,3+(Dokumentationshilfe!$B215-Dokumentationshilfe!$H$191)/ABS(Dokumentationshilfe!$J$191-Dokumentationshilfe!$H$191),IF(Dokumentationshilfe!$B215&lt;=Dokumentationshilfe!$L$191,4+(Dokumentationshilfe!$B215-Dokumentationshilfe!$J$191)/ABS(Dokumentationshilfe!$L$191-Dokumentationshilfe!$J$191),IF(Dokumentationshilfe!$B215&lt;=Dokumentationshilfe!$N$191,5+(Dokumentationshilfe!$B215-Dokumentationshilfe!$L$191)/ABS(Dokumentationshilfe!$N$191-Dokumentationshilfe!$L$191),IF(Dokumentationshilfe!$B215&lt;=Dokumentationshilfe!$P$191,6+(Dokumentationshilfe!$B215-Dokumentationshilfe!$N$191)/ABS(Dokumentationshilfe!$P$191-Dokumentationshilfe!$N$191),7.1))))))))</f>
        <v>#N/A</v>
      </c>
      <c r="F449" s="9">
        <v>1</v>
      </c>
      <c r="G449" s="9">
        <v>2</v>
      </c>
      <c r="H449" s="9">
        <v>3</v>
      </c>
      <c r="I449" s="9">
        <v>4</v>
      </c>
      <c r="J449" s="9">
        <v>5</v>
      </c>
      <c r="K449" s="9">
        <v>6</v>
      </c>
      <c r="L449" s="10">
        <v>7</v>
      </c>
    </row>
    <row r="450" spans="4:14" x14ac:dyDescent="0.2">
      <c r="D450" s="9">
        <v>24</v>
      </c>
      <c r="E450" s="9" t="e">
        <f>IF(Dokumentationshilfe!$B216="",NA(),IF(Dokumentationshilfe!$B216&lt;Dokumentationshilfe!$D$191,0.9,IF(Dokumentationshilfe!$B216&lt;=Dokumentationshilfe!$F$191,1+(Dokumentationshilfe!$B216-Dokumentationshilfe!$D$191)/ABS(Dokumentationshilfe!$F$191-Dokumentationshilfe!$D$191),IF(Dokumentationshilfe!$B216&lt;=Dokumentationshilfe!$H$191,2+(Dokumentationshilfe!$B216-Dokumentationshilfe!$F$191)/ABS(Dokumentationshilfe!$H$191-Dokumentationshilfe!$F$191),IF(Dokumentationshilfe!$B216&lt;=Dokumentationshilfe!$J$191,3+(Dokumentationshilfe!$B216-Dokumentationshilfe!$H$191)/ABS(Dokumentationshilfe!$J$191-Dokumentationshilfe!$H$191),IF(Dokumentationshilfe!$B216&lt;=Dokumentationshilfe!$L$191,4+(Dokumentationshilfe!$B216-Dokumentationshilfe!$J$191)/ABS(Dokumentationshilfe!$L$191-Dokumentationshilfe!$J$191),IF(Dokumentationshilfe!$B216&lt;=Dokumentationshilfe!$N$191,5+(Dokumentationshilfe!$B216-Dokumentationshilfe!$L$191)/ABS(Dokumentationshilfe!$N$191-Dokumentationshilfe!$L$191),IF(Dokumentationshilfe!$B216&lt;=Dokumentationshilfe!$P$191,6+(Dokumentationshilfe!$B216-Dokumentationshilfe!$N$191)/ABS(Dokumentationshilfe!$P$191-Dokumentationshilfe!$N$191),7.1))))))))</f>
        <v>#N/A</v>
      </c>
      <c r="F450" s="9">
        <v>1</v>
      </c>
      <c r="G450" s="9">
        <v>2</v>
      </c>
      <c r="H450" s="9">
        <v>3</v>
      </c>
      <c r="I450" s="9">
        <v>4</v>
      </c>
      <c r="J450" s="9">
        <v>5</v>
      </c>
      <c r="K450" s="9">
        <v>6</v>
      </c>
      <c r="L450" s="10">
        <v>7</v>
      </c>
    </row>
    <row r="451" spans="4:14" ht="13.5" thickBot="1" x14ac:dyDescent="0.25">
      <c r="D451" s="12">
        <v>25</v>
      </c>
      <c r="E451" s="9" t="e">
        <f>IF(Dokumentationshilfe!$B217="",NA(),IF(Dokumentationshilfe!$B217&lt;Dokumentationshilfe!$D$191,0.9,IF(Dokumentationshilfe!$B217&lt;=Dokumentationshilfe!$F$191,1+(Dokumentationshilfe!$B217-Dokumentationshilfe!$D$191)/ABS(Dokumentationshilfe!$F$191-Dokumentationshilfe!$D$191),IF(Dokumentationshilfe!$B217&lt;=Dokumentationshilfe!$H$191,2+(Dokumentationshilfe!$B217-Dokumentationshilfe!$F$191)/ABS(Dokumentationshilfe!$H$191-Dokumentationshilfe!$F$191),IF(Dokumentationshilfe!$B217&lt;=Dokumentationshilfe!$J$191,3+(Dokumentationshilfe!$B217-Dokumentationshilfe!$H$191)/ABS(Dokumentationshilfe!$J$191-Dokumentationshilfe!$H$191),IF(Dokumentationshilfe!$B217&lt;=Dokumentationshilfe!$L$191,4+(Dokumentationshilfe!$B217-Dokumentationshilfe!$J$191)/ABS(Dokumentationshilfe!$L$191-Dokumentationshilfe!$J$191),IF(Dokumentationshilfe!$B217&lt;=Dokumentationshilfe!$N$191,5+(Dokumentationshilfe!$B217-Dokumentationshilfe!$L$191)/ABS(Dokumentationshilfe!$N$191-Dokumentationshilfe!$L$191),IF(Dokumentationshilfe!$B217&lt;=Dokumentationshilfe!$P$191,6+(Dokumentationshilfe!$B217-Dokumentationshilfe!$N$191)/ABS(Dokumentationshilfe!$P$191-Dokumentationshilfe!$N$191),7.1))))))))</f>
        <v>#N/A</v>
      </c>
      <c r="F451" s="12">
        <v>1</v>
      </c>
      <c r="G451" s="12">
        <v>2</v>
      </c>
      <c r="H451" s="12">
        <v>3</v>
      </c>
      <c r="I451" s="12">
        <v>4</v>
      </c>
      <c r="J451" s="12">
        <v>5</v>
      </c>
      <c r="K451" s="12">
        <v>6</v>
      </c>
      <c r="L451" s="13">
        <v>7</v>
      </c>
    </row>
    <row r="452" spans="4:14" ht="13.5" thickBot="1" x14ac:dyDescent="0.25"/>
    <row r="453" spans="4:14" x14ac:dyDescent="0.2">
      <c r="D453" s="2" t="s">
        <v>11</v>
      </c>
      <c r="E453" s="2" t="s">
        <v>20</v>
      </c>
      <c r="F453" s="14" t="s">
        <v>12</v>
      </c>
      <c r="G453" s="14" t="s">
        <v>13</v>
      </c>
      <c r="H453" s="14" t="s">
        <v>14</v>
      </c>
      <c r="I453" s="14" t="s">
        <v>15</v>
      </c>
      <c r="J453" s="14" t="s">
        <v>16</v>
      </c>
      <c r="K453" s="14" t="s">
        <v>17</v>
      </c>
      <c r="L453" s="15" t="s">
        <v>18</v>
      </c>
      <c r="N453">
        <v>6.2</v>
      </c>
    </row>
    <row r="454" spans="4:14" x14ac:dyDescent="0.2">
      <c r="D454" s="5"/>
      <c r="E454" s="5"/>
      <c r="F454" s="5"/>
      <c r="G454" s="5"/>
      <c r="H454" s="5"/>
      <c r="I454" s="5"/>
      <c r="J454" s="5"/>
      <c r="K454" s="5"/>
      <c r="L454" s="8"/>
      <c r="N454" t="s">
        <v>205</v>
      </c>
    </row>
    <row r="455" spans="4:14" x14ac:dyDescent="0.2">
      <c r="D455" s="9">
        <v>1</v>
      </c>
      <c r="E455" s="9" t="e">
        <f>IF(Dokumentationshilfe!$T193="",NA(),IF(Dokumentationshilfe!$T193&lt;Dokumentationshilfe!$V$191,0.9,IF(Dokumentationshilfe!$T193&lt;=Dokumentationshilfe!$X$191,1+(Dokumentationshilfe!$T193-Dokumentationshilfe!$V$191)/ABS(Dokumentationshilfe!$X$191-Dokumentationshilfe!$V$191),IF(Dokumentationshilfe!$T193&lt;=Dokumentationshilfe!$Z$191,2+(Dokumentationshilfe!$T193-Dokumentationshilfe!$X$191)/ABS(Dokumentationshilfe!$Z$191-Dokumentationshilfe!$X$191),IF(Dokumentationshilfe!$T193&lt;=Dokumentationshilfe!$AB$191,3+(Dokumentationshilfe!$T193-Dokumentationshilfe!$Z$191)/ABS(Dokumentationshilfe!$AB$191-Dokumentationshilfe!$Z$191),IF(Dokumentationshilfe!$T193&lt;=Dokumentationshilfe!$AD$191,4+(Dokumentationshilfe!$T193-Dokumentationshilfe!$AB$191)/ABS(Dokumentationshilfe!$AD$191-Dokumentationshilfe!$AB$191),IF(Dokumentationshilfe!$T193&lt;=Dokumentationshilfe!$AF$191,5+(Dokumentationshilfe!$T193-Dokumentationshilfe!$AD$191)/ABS(Dokumentationshilfe!$AF$191-Dokumentationshilfe!$AD$191),IF(Dokumentationshilfe!$T193&lt;=Dokumentationshilfe!$AH$191,6+(Dokumentationshilfe!$T193-Dokumentationshilfe!$AF$191)/ABS(Dokumentationshilfe!$AH$191-Dokumentationshilfe!$AF$191),7.1))))))))</f>
        <v>#N/A</v>
      </c>
      <c r="F455" s="9">
        <v>1</v>
      </c>
      <c r="G455" s="9">
        <v>2</v>
      </c>
      <c r="H455" s="9">
        <v>3</v>
      </c>
      <c r="I455" s="9">
        <v>4</v>
      </c>
      <c r="J455" s="9">
        <v>5</v>
      </c>
      <c r="K455" s="9">
        <v>6</v>
      </c>
      <c r="L455" s="10">
        <v>7</v>
      </c>
      <c r="N455" t="s">
        <v>205</v>
      </c>
    </row>
    <row r="456" spans="4:14" x14ac:dyDescent="0.2">
      <c r="D456" s="9">
        <v>2</v>
      </c>
      <c r="E456" s="9" t="e">
        <f>IF(Dokumentationshilfe!$T194="",NA(),IF(Dokumentationshilfe!$T194&lt;Dokumentationshilfe!$V$191,0.9,IF(Dokumentationshilfe!$T194&lt;=Dokumentationshilfe!$X$191,1+(Dokumentationshilfe!$T194-Dokumentationshilfe!$V$191)/ABS(Dokumentationshilfe!$X$191-Dokumentationshilfe!$V$191),IF(Dokumentationshilfe!$T194&lt;=Dokumentationshilfe!$Z$191,2+(Dokumentationshilfe!$T194-Dokumentationshilfe!$X$191)/ABS(Dokumentationshilfe!$Z$191-Dokumentationshilfe!$X$191),IF(Dokumentationshilfe!$T194&lt;=Dokumentationshilfe!$AB$191,3+(Dokumentationshilfe!$T194-Dokumentationshilfe!$Z$191)/ABS(Dokumentationshilfe!$AB$191-Dokumentationshilfe!$Z$191),IF(Dokumentationshilfe!$T194&lt;=Dokumentationshilfe!$AD$191,4+(Dokumentationshilfe!$T194-Dokumentationshilfe!$AB$191)/ABS(Dokumentationshilfe!$AD$191-Dokumentationshilfe!$AB$191),IF(Dokumentationshilfe!$T194&lt;=Dokumentationshilfe!$AF$191,5+(Dokumentationshilfe!$T194-Dokumentationshilfe!$AD$191)/ABS(Dokumentationshilfe!$AF$191-Dokumentationshilfe!$AD$191),IF(Dokumentationshilfe!$T194&lt;=Dokumentationshilfe!$AH$191,6+(Dokumentationshilfe!$T194-Dokumentationshilfe!$AF$191)/ABS(Dokumentationshilfe!$AH$191-Dokumentationshilfe!$AF$191),7.1))))))))</f>
        <v>#N/A</v>
      </c>
      <c r="F456" s="9">
        <v>1</v>
      </c>
      <c r="G456" s="9">
        <v>2</v>
      </c>
      <c r="H456" s="9">
        <v>3</v>
      </c>
      <c r="I456" s="9">
        <v>4</v>
      </c>
      <c r="J456" s="9">
        <v>5</v>
      </c>
      <c r="K456" s="9">
        <v>6</v>
      </c>
      <c r="L456" s="10">
        <v>7</v>
      </c>
    </row>
    <row r="457" spans="4:14" x14ac:dyDescent="0.2">
      <c r="D457" s="9">
        <v>3</v>
      </c>
      <c r="E457" s="9" t="e">
        <f>IF(Dokumentationshilfe!$T195="",NA(),IF(Dokumentationshilfe!$T195&lt;Dokumentationshilfe!$V$191,0.9,IF(Dokumentationshilfe!$T195&lt;=Dokumentationshilfe!$X$191,1+(Dokumentationshilfe!$T195-Dokumentationshilfe!$V$191)/ABS(Dokumentationshilfe!$X$191-Dokumentationshilfe!$V$191),IF(Dokumentationshilfe!$T195&lt;=Dokumentationshilfe!$Z$191,2+(Dokumentationshilfe!$T195-Dokumentationshilfe!$X$191)/ABS(Dokumentationshilfe!$Z$191-Dokumentationshilfe!$X$191),IF(Dokumentationshilfe!$T195&lt;=Dokumentationshilfe!$AB$191,3+(Dokumentationshilfe!$T195-Dokumentationshilfe!$Z$191)/ABS(Dokumentationshilfe!$AB$191-Dokumentationshilfe!$Z$191),IF(Dokumentationshilfe!$T195&lt;=Dokumentationshilfe!$AD$191,4+(Dokumentationshilfe!$T195-Dokumentationshilfe!$AB$191)/ABS(Dokumentationshilfe!$AD$191-Dokumentationshilfe!$AB$191),IF(Dokumentationshilfe!$T195&lt;=Dokumentationshilfe!$AF$191,5+(Dokumentationshilfe!$T195-Dokumentationshilfe!$AD$191)/ABS(Dokumentationshilfe!$AF$191-Dokumentationshilfe!$AD$191),IF(Dokumentationshilfe!$T195&lt;=Dokumentationshilfe!$AH$191,6+(Dokumentationshilfe!$T195-Dokumentationshilfe!$AF$191)/ABS(Dokumentationshilfe!$AH$191-Dokumentationshilfe!$AF$191),7.1))))))))</f>
        <v>#N/A</v>
      </c>
      <c r="F457" s="9">
        <v>1</v>
      </c>
      <c r="G457" s="9">
        <v>2</v>
      </c>
      <c r="H457" s="9">
        <v>3</v>
      </c>
      <c r="I457" s="9">
        <v>4</v>
      </c>
      <c r="J457" s="9">
        <v>5</v>
      </c>
      <c r="K457" s="9">
        <v>6</v>
      </c>
      <c r="L457" s="10">
        <v>7</v>
      </c>
    </row>
    <row r="458" spans="4:14" x14ac:dyDescent="0.2">
      <c r="D458" s="9">
        <v>4</v>
      </c>
      <c r="E458" s="9" t="e">
        <f>IF(Dokumentationshilfe!$T196="",NA(),IF(Dokumentationshilfe!$T196&lt;Dokumentationshilfe!$V$191,0.9,IF(Dokumentationshilfe!$T196&lt;=Dokumentationshilfe!$X$191,1+(Dokumentationshilfe!$T196-Dokumentationshilfe!$V$191)/ABS(Dokumentationshilfe!$X$191-Dokumentationshilfe!$V$191),IF(Dokumentationshilfe!$T196&lt;=Dokumentationshilfe!$Z$191,2+(Dokumentationshilfe!$T196-Dokumentationshilfe!$X$191)/ABS(Dokumentationshilfe!$Z$191-Dokumentationshilfe!$X$191),IF(Dokumentationshilfe!$T196&lt;=Dokumentationshilfe!$AB$191,3+(Dokumentationshilfe!$T196-Dokumentationshilfe!$Z$191)/ABS(Dokumentationshilfe!$AB$191-Dokumentationshilfe!$Z$191),IF(Dokumentationshilfe!$T196&lt;=Dokumentationshilfe!$AD$191,4+(Dokumentationshilfe!$T196-Dokumentationshilfe!$AB$191)/ABS(Dokumentationshilfe!$AD$191-Dokumentationshilfe!$AB$191),IF(Dokumentationshilfe!$T196&lt;=Dokumentationshilfe!$AF$191,5+(Dokumentationshilfe!$T196-Dokumentationshilfe!$AD$191)/ABS(Dokumentationshilfe!$AF$191-Dokumentationshilfe!$AD$191),IF(Dokumentationshilfe!$T196&lt;=Dokumentationshilfe!$AH$191,6+(Dokumentationshilfe!$T196-Dokumentationshilfe!$AF$191)/ABS(Dokumentationshilfe!$AH$191-Dokumentationshilfe!$AF$191),7.1))))))))</f>
        <v>#N/A</v>
      </c>
      <c r="F458" s="9">
        <v>1</v>
      </c>
      <c r="G458" s="9">
        <v>2</v>
      </c>
      <c r="H458" s="9">
        <v>3</v>
      </c>
      <c r="I458" s="9">
        <v>4</v>
      </c>
      <c r="J458" s="9">
        <v>5</v>
      </c>
      <c r="K458" s="9">
        <v>6</v>
      </c>
      <c r="L458" s="10">
        <v>7</v>
      </c>
    </row>
    <row r="459" spans="4:14" x14ac:dyDescent="0.2">
      <c r="D459" s="9">
        <v>5</v>
      </c>
      <c r="E459" s="9" t="e">
        <f>IF(Dokumentationshilfe!$T197="",NA(),IF(Dokumentationshilfe!$T197&lt;Dokumentationshilfe!$V$191,0.9,IF(Dokumentationshilfe!$T197&lt;=Dokumentationshilfe!$X$191,1+(Dokumentationshilfe!$T197-Dokumentationshilfe!$V$191)/ABS(Dokumentationshilfe!$X$191-Dokumentationshilfe!$V$191),IF(Dokumentationshilfe!$T197&lt;=Dokumentationshilfe!$Z$191,2+(Dokumentationshilfe!$T197-Dokumentationshilfe!$X$191)/ABS(Dokumentationshilfe!$Z$191-Dokumentationshilfe!$X$191),IF(Dokumentationshilfe!$T197&lt;=Dokumentationshilfe!$AB$191,3+(Dokumentationshilfe!$T197-Dokumentationshilfe!$Z$191)/ABS(Dokumentationshilfe!$AB$191-Dokumentationshilfe!$Z$191),IF(Dokumentationshilfe!$T197&lt;=Dokumentationshilfe!$AD$191,4+(Dokumentationshilfe!$T197-Dokumentationshilfe!$AB$191)/ABS(Dokumentationshilfe!$AD$191-Dokumentationshilfe!$AB$191),IF(Dokumentationshilfe!$T197&lt;=Dokumentationshilfe!$AF$191,5+(Dokumentationshilfe!$T197-Dokumentationshilfe!$AD$191)/ABS(Dokumentationshilfe!$AF$191-Dokumentationshilfe!$AD$191),IF(Dokumentationshilfe!$T197&lt;=Dokumentationshilfe!$AH$191,6+(Dokumentationshilfe!$T197-Dokumentationshilfe!$AF$191)/ABS(Dokumentationshilfe!$AH$191-Dokumentationshilfe!$AF$191),7.1))))))))</f>
        <v>#N/A</v>
      </c>
      <c r="F459" s="9">
        <v>1</v>
      </c>
      <c r="G459" s="9">
        <v>2</v>
      </c>
      <c r="H459" s="9">
        <v>3</v>
      </c>
      <c r="I459" s="9">
        <v>4</v>
      </c>
      <c r="J459" s="9">
        <v>5</v>
      </c>
      <c r="K459" s="9">
        <v>6</v>
      </c>
      <c r="L459" s="10">
        <v>7</v>
      </c>
    </row>
    <row r="460" spans="4:14" x14ac:dyDescent="0.2">
      <c r="D460" s="9">
        <v>6</v>
      </c>
      <c r="E460" s="9" t="e">
        <f>IF(Dokumentationshilfe!$T198="",NA(),IF(Dokumentationshilfe!$T198&lt;Dokumentationshilfe!$V$191,0.9,IF(Dokumentationshilfe!$T198&lt;=Dokumentationshilfe!$X$191,1+(Dokumentationshilfe!$T198-Dokumentationshilfe!$V$191)/ABS(Dokumentationshilfe!$X$191-Dokumentationshilfe!$V$191),IF(Dokumentationshilfe!$T198&lt;=Dokumentationshilfe!$Z$191,2+(Dokumentationshilfe!$T198-Dokumentationshilfe!$X$191)/ABS(Dokumentationshilfe!$Z$191-Dokumentationshilfe!$X$191),IF(Dokumentationshilfe!$T198&lt;=Dokumentationshilfe!$AB$191,3+(Dokumentationshilfe!$T198-Dokumentationshilfe!$Z$191)/ABS(Dokumentationshilfe!$AB$191-Dokumentationshilfe!$Z$191),IF(Dokumentationshilfe!$T198&lt;=Dokumentationshilfe!$AD$191,4+(Dokumentationshilfe!$T198-Dokumentationshilfe!$AB$191)/ABS(Dokumentationshilfe!$AD$191-Dokumentationshilfe!$AB$191),IF(Dokumentationshilfe!$T198&lt;=Dokumentationshilfe!$AF$191,5+(Dokumentationshilfe!$T198-Dokumentationshilfe!$AD$191)/ABS(Dokumentationshilfe!$AF$191-Dokumentationshilfe!$AD$191),IF(Dokumentationshilfe!$T198&lt;=Dokumentationshilfe!$AH$191,6+(Dokumentationshilfe!$T198-Dokumentationshilfe!$AF$191)/ABS(Dokumentationshilfe!$AH$191-Dokumentationshilfe!$AF$191),7.1))))))))</f>
        <v>#N/A</v>
      </c>
      <c r="F460" s="9">
        <v>1</v>
      </c>
      <c r="G460" s="9">
        <v>2</v>
      </c>
      <c r="H460" s="9">
        <v>3</v>
      </c>
      <c r="I460" s="9">
        <v>4</v>
      </c>
      <c r="J460" s="9">
        <v>5</v>
      </c>
      <c r="K460" s="9">
        <v>6</v>
      </c>
      <c r="L460" s="10">
        <v>7</v>
      </c>
    </row>
    <row r="461" spans="4:14" x14ac:dyDescent="0.2">
      <c r="D461" s="9">
        <v>7</v>
      </c>
      <c r="E461" s="9" t="e">
        <f>IF(Dokumentationshilfe!$T199="",NA(),IF(Dokumentationshilfe!$T199&lt;Dokumentationshilfe!$V$191,0.9,IF(Dokumentationshilfe!$T199&lt;=Dokumentationshilfe!$X$191,1+(Dokumentationshilfe!$T199-Dokumentationshilfe!$V$191)/ABS(Dokumentationshilfe!$X$191-Dokumentationshilfe!$V$191),IF(Dokumentationshilfe!$T199&lt;=Dokumentationshilfe!$Z$191,2+(Dokumentationshilfe!$T199-Dokumentationshilfe!$X$191)/ABS(Dokumentationshilfe!$Z$191-Dokumentationshilfe!$X$191),IF(Dokumentationshilfe!$T199&lt;=Dokumentationshilfe!$AB$191,3+(Dokumentationshilfe!$T199-Dokumentationshilfe!$Z$191)/ABS(Dokumentationshilfe!$AB$191-Dokumentationshilfe!$Z$191),IF(Dokumentationshilfe!$T199&lt;=Dokumentationshilfe!$AD$191,4+(Dokumentationshilfe!$T199-Dokumentationshilfe!$AB$191)/ABS(Dokumentationshilfe!$AD$191-Dokumentationshilfe!$AB$191),IF(Dokumentationshilfe!$T199&lt;=Dokumentationshilfe!$AF$191,5+(Dokumentationshilfe!$T199-Dokumentationshilfe!$AD$191)/ABS(Dokumentationshilfe!$AF$191-Dokumentationshilfe!$AD$191),IF(Dokumentationshilfe!$T199&lt;=Dokumentationshilfe!$AH$191,6+(Dokumentationshilfe!$T199-Dokumentationshilfe!$AF$191)/ABS(Dokumentationshilfe!$AH$191-Dokumentationshilfe!$AF$191),7.1))))))))</f>
        <v>#N/A</v>
      </c>
      <c r="F461" s="9">
        <v>1</v>
      </c>
      <c r="G461" s="9">
        <v>2</v>
      </c>
      <c r="H461" s="9">
        <v>3</v>
      </c>
      <c r="I461" s="9">
        <v>4</v>
      </c>
      <c r="J461" s="9">
        <v>5</v>
      </c>
      <c r="K461" s="9">
        <v>6</v>
      </c>
      <c r="L461" s="10">
        <v>7</v>
      </c>
    </row>
    <row r="462" spans="4:14" x14ac:dyDescent="0.2">
      <c r="D462" s="9">
        <v>8</v>
      </c>
      <c r="E462" s="9" t="e">
        <f>IF(Dokumentationshilfe!$T200="",NA(),IF(Dokumentationshilfe!$T200&lt;Dokumentationshilfe!$V$191,0.9,IF(Dokumentationshilfe!$T200&lt;=Dokumentationshilfe!$X$191,1+(Dokumentationshilfe!$T200-Dokumentationshilfe!$V$191)/ABS(Dokumentationshilfe!$X$191-Dokumentationshilfe!$V$191),IF(Dokumentationshilfe!$T200&lt;=Dokumentationshilfe!$Z$191,2+(Dokumentationshilfe!$T200-Dokumentationshilfe!$X$191)/ABS(Dokumentationshilfe!$Z$191-Dokumentationshilfe!$X$191),IF(Dokumentationshilfe!$T200&lt;=Dokumentationshilfe!$AB$191,3+(Dokumentationshilfe!$T200-Dokumentationshilfe!$Z$191)/ABS(Dokumentationshilfe!$AB$191-Dokumentationshilfe!$Z$191),IF(Dokumentationshilfe!$T200&lt;=Dokumentationshilfe!$AD$191,4+(Dokumentationshilfe!$T200-Dokumentationshilfe!$AB$191)/ABS(Dokumentationshilfe!$AD$191-Dokumentationshilfe!$AB$191),IF(Dokumentationshilfe!$T200&lt;=Dokumentationshilfe!$AF$191,5+(Dokumentationshilfe!$T200-Dokumentationshilfe!$AD$191)/ABS(Dokumentationshilfe!$AF$191-Dokumentationshilfe!$AD$191),IF(Dokumentationshilfe!$T200&lt;=Dokumentationshilfe!$AH$191,6+(Dokumentationshilfe!$T200-Dokumentationshilfe!$AF$191)/ABS(Dokumentationshilfe!$AH$191-Dokumentationshilfe!$AF$191),7.1))))))))</f>
        <v>#N/A</v>
      </c>
      <c r="F462" s="9">
        <v>1</v>
      </c>
      <c r="G462" s="9">
        <v>2</v>
      </c>
      <c r="H462" s="9">
        <v>3</v>
      </c>
      <c r="I462" s="9">
        <v>4</v>
      </c>
      <c r="J462" s="9">
        <v>5</v>
      </c>
      <c r="K462" s="9">
        <v>6</v>
      </c>
      <c r="L462" s="10">
        <v>7</v>
      </c>
    </row>
    <row r="463" spans="4:14" x14ac:dyDescent="0.2">
      <c r="D463" s="9">
        <v>9</v>
      </c>
      <c r="E463" s="9" t="e">
        <f>IF(Dokumentationshilfe!$T201="",NA(),IF(Dokumentationshilfe!$T201&lt;Dokumentationshilfe!$V$191,0.9,IF(Dokumentationshilfe!$T201&lt;=Dokumentationshilfe!$X$191,1+(Dokumentationshilfe!$T201-Dokumentationshilfe!$V$191)/ABS(Dokumentationshilfe!$X$191-Dokumentationshilfe!$V$191),IF(Dokumentationshilfe!$T201&lt;=Dokumentationshilfe!$Z$191,2+(Dokumentationshilfe!$T201-Dokumentationshilfe!$X$191)/ABS(Dokumentationshilfe!$Z$191-Dokumentationshilfe!$X$191),IF(Dokumentationshilfe!$T201&lt;=Dokumentationshilfe!$AB$191,3+(Dokumentationshilfe!$T201-Dokumentationshilfe!$Z$191)/ABS(Dokumentationshilfe!$AB$191-Dokumentationshilfe!$Z$191),IF(Dokumentationshilfe!$T201&lt;=Dokumentationshilfe!$AD$191,4+(Dokumentationshilfe!$T201-Dokumentationshilfe!$AB$191)/ABS(Dokumentationshilfe!$AD$191-Dokumentationshilfe!$AB$191),IF(Dokumentationshilfe!$T201&lt;=Dokumentationshilfe!$AF$191,5+(Dokumentationshilfe!$T201-Dokumentationshilfe!$AD$191)/ABS(Dokumentationshilfe!$AF$191-Dokumentationshilfe!$AD$191),IF(Dokumentationshilfe!$T201&lt;=Dokumentationshilfe!$AH$191,6+(Dokumentationshilfe!$T201-Dokumentationshilfe!$AF$191)/ABS(Dokumentationshilfe!$AH$191-Dokumentationshilfe!$AF$191),7.1))))))))</f>
        <v>#N/A</v>
      </c>
      <c r="F463" s="9">
        <v>1</v>
      </c>
      <c r="G463" s="9">
        <v>2</v>
      </c>
      <c r="H463" s="9">
        <v>3</v>
      </c>
      <c r="I463" s="9">
        <v>4</v>
      </c>
      <c r="J463" s="9">
        <v>5</v>
      </c>
      <c r="K463" s="9">
        <v>6</v>
      </c>
      <c r="L463" s="10">
        <v>7</v>
      </c>
    </row>
    <row r="464" spans="4:14" x14ac:dyDescent="0.2">
      <c r="D464" s="9">
        <v>10</v>
      </c>
      <c r="E464" s="9" t="e">
        <f>IF(Dokumentationshilfe!$T202="",NA(),IF(Dokumentationshilfe!$T202&lt;Dokumentationshilfe!$V$191,0.9,IF(Dokumentationshilfe!$T202&lt;=Dokumentationshilfe!$X$191,1+(Dokumentationshilfe!$T202-Dokumentationshilfe!$V$191)/ABS(Dokumentationshilfe!$X$191-Dokumentationshilfe!$V$191),IF(Dokumentationshilfe!$T202&lt;=Dokumentationshilfe!$Z$191,2+(Dokumentationshilfe!$T202-Dokumentationshilfe!$X$191)/ABS(Dokumentationshilfe!$Z$191-Dokumentationshilfe!$X$191),IF(Dokumentationshilfe!$T202&lt;=Dokumentationshilfe!$AB$191,3+(Dokumentationshilfe!$T202-Dokumentationshilfe!$Z$191)/ABS(Dokumentationshilfe!$AB$191-Dokumentationshilfe!$Z$191),IF(Dokumentationshilfe!$T202&lt;=Dokumentationshilfe!$AD$191,4+(Dokumentationshilfe!$T202-Dokumentationshilfe!$AB$191)/ABS(Dokumentationshilfe!$AD$191-Dokumentationshilfe!$AB$191),IF(Dokumentationshilfe!$T202&lt;=Dokumentationshilfe!$AF$191,5+(Dokumentationshilfe!$T202-Dokumentationshilfe!$AD$191)/ABS(Dokumentationshilfe!$AF$191-Dokumentationshilfe!$AD$191),IF(Dokumentationshilfe!$T202&lt;=Dokumentationshilfe!$AH$191,6+(Dokumentationshilfe!$T202-Dokumentationshilfe!$AF$191)/ABS(Dokumentationshilfe!$AH$191-Dokumentationshilfe!$AF$191),7.1))))))))</f>
        <v>#N/A</v>
      </c>
      <c r="F464" s="9">
        <v>1</v>
      </c>
      <c r="G464" s="9">
        <v>2</v>
      </c>
      <c r="H464" s="9">
        <v>3</v>
      </c>
      <c r="I464" s="9">
        <v>4</v>
      </c>
      <c r="J464" s="9">
        <v>5</v>
      </c>
      <c r="K464" s="9">
        <v>6</v>
      </c>
      <c r="L464" s="10">
        <v>7</v>
      </c>
    </row>
    <row r="465" spans="4:12" x14ac:dyDescent="0.2">
      <c r="D465" s="9">
        <v>11</v>
      </c>
      <c r="E465" s="9" t="e">
        <f>IF(Dokumentationshilfe!$T203="",NA(),IF(Dokumentationshilfe!$T203&lt;Dokumentationshilfe!$V$191,0.9,IF(Dokumentationshilfe!$T203&lt;=Dokumentationshilfe!$X$191,1+(Dokumentationshilfe!$T203-Dokumentationshilfe!$V$191)/ABS(Dokumentationshilfe!$X$191-Dokumentationshilfe!$V$191),IF(Dokumentationshilfe!$T203&lt;=Dokumentationshilfe!$Z$191,2+(Dokumentationshilfe!$T203-Dokumentationshilfe!$X$191)/ABS(Dokumentationshilfe!$Z$191-Dokumentationshilfe!$X$191),IF(Dokumentationshilfe!$T203&lt;=Dokumentationshilfe!$AB$191,3+(Dokumentationshilfe!$T203-Dokumentationshilfe!$Z$191)/ABS(Dokumentationshilfe!$AB$191-Dokumentationshilfe!$Z$191),IF(Dokumentationshilfe!$T203&lt;=Dokumentationshilfe!$AD$191,4+(Dokumentationshilfe!$T203-Dokumentationshilfe!$AB$191)/ABS(Dokumentationshilfe!$AD$191-Dokumentationshilfe!$AB$191),IF(Dokumentationshilfe!$T203&lt;=Dokumentationshilfe!$AF$191,5+(Dokumentationshilfe!$T203-Dokumentationshilfe!$AD$191)/ABS(Dokumentationshilfe!$AF$191-Dokumentationshilfe!$AD$191),IF(Dokumentationshilfe!$T203&lt;=Dokumentationshilfe!$AH$191,6+(Dokumentationshilfe!$T203-Dokumentationshilfe!$AF$191)/ABS(Dokumentationshilfe!$AH$191-Dokumentationshilfe!$AF$191),7.1))))))))</f>
        <v>#N/A</v>
      </c>
      <c r="F465" s="9">
        <v>1</v>
      </c>
      <c r="G465" s="9">
        <v>2</v>
      </c>
      <c r="H465" s="9">
        <v>3</v>
      </c>
      <c r="I465" s="9">
        <v>4</v>
      </c>
      <c r="J465" s="9">
        <v>5</v>
      </c>
      <c r="K465" s="9">
        <v>6</v>
      </c>
      <c r="L465" s="10">
        <v>7</v>
      </c>
    </row>
    <row r="466" spans="4:12" x14ac:dyDescent="0.2">
      <c r="D466" s="9">
        <v>12</v>
      </c>
      <c r="E466" s="9" t="e">
        <f>IF(Dokumentationshilfe!$T204="",NA(),IF(Dokumentationshilfe!$T204&lt;Dokumentationshilfe!$V$191,0.9,IF(Dokumentationshilfe!$T204&lt;=Dokumentationshilfe!$X$191,1+(Dokumentationshilfe!$T204-Dokumentationshilfe!$V$191)/ABS(Dokumentationshilfe!$X$191-Dokumentationshilfe!$V$191),IF(Dokumentationshilfe!$T204&lt;=Dokumentationshilfe!$Z$191,2+(Dokumentationshilfe!$T204-Dokumentationshilfe!$X$191)/ABS(Dokumentationshilfe!$Z$191-Dokumentationshilfe!$X$191),IF(Dokumentationshilfe!$T204&lt;=Dokumentationshilfe!$AB$191,3+(Dokumentationshilfe!$T204-Dokumentationshilfe!$Z$191)/ABS(Dokumentationshilfe!$AB$191-Dokumentationshilfe!$Z$191),IF(Dokumentationshilfe!$T204&lt;=Dokumentationshilfe!$AD$191,4+(Dokumentationshilfe!$T204-Dokumentationshilfe!$AB$191)/ABS(Dokumentationshilfe!$AD$191-Dokumentationshilfe!$AB$191),IF(Dokumentationshilfe!$T204&lt;=Dokumentationshilfe!$AF$191,5+(Dokumentationshilfe!$T204-Dokumentationshilfe!$AD$191)/ABS(Dokumentationshilfe!$AF$191-Dokumentationshilfe!$AD$191),IF(Dokumentationshilfe!$T204&lt;=Dokumentationshilfe!$AH$191,6+(Dokumentationshilfe!$T204-Dokumentationshilfe!$AF$191)/ABS(Dokumentationshilfe!$AH$191-Dokumentationshilfe!$AF$191),7.1))))))))</f>
        <v>#N/A</v>
      </c>
      <c r="F466" s="9">
        <v>1</v>
      </c>
      <c r="G466" s="9">
        <v>2</v>
      </c>
      <c r="H466" s="9">
        <v>3</v>
      </c>
      <c r="I466" s="9">
        <v>4</v>
      </c>
      <c r="J466" s="9">
        <v>5</v>
      </c>
      <c r="K466" s="9">
        <v>6</v>
      </c>
      <c r="L466" s="10">
        <v>7</v>
      </c>
    </row>
    <row r="467" spans="4:12" x14ac:dyDescent="0.2">
      <c r="D467" s="9">
        <v>13</v>
      </c>
      <c r="E467" s="9" t="e">
        <f>IF(Dokumentationshilfe!$T205="",NA(),IF(Dokumentationshilfe!$T205&lt;Dokumentationshilfe!$V$191,0.9,IF(Dokumentationshilfe!$T205&lt;=Dokumentationshilfe!$X$191,1+(Dokumentationshilfe!$T205-Dokumentationshilfe!$V$191)/ABS(Dokumentationshilfe!$X$191-Dokumentationshilfe!$V$191),IF(Dokumentationshilfe!$T205&lt;=Dokumentationshilfe!$Z$191,2+(Dokumentationshilfe!$T205-Dokumentationshilfe!$X$191)/ABS(Dokumentationshilfe!$Z$191-Dokumentationshilfe!$X$191),IF(Dokumentationshilfe!$T205&lt;=Dokumentationshilfe!$AB$191,3+(Dokumentationshilfe!$T205-Dokumentationshilfe!$Z$191)/ABS(Dokumentationshilfe!$AB$191-Dokumentationshilfe!$Z$191),IF(Dokumentationshilfe!$T205&lt;=Dokumentationshilfe!$AD$191,4+(Dokumentationshilfe!$T205-Dokumentationshilfe!$AB$191)/ABS(Dokumentationshilfe!$AD$191-Dokumentationshilfe!$AB$191),IF(Dokumentationshilfe!$T205&lt;=Dokumentationshilfe!$AF$191,5+(Dokumentationshilfe!$T205-Dokumentationshilfe!$AD$191)/ABS(Dokumentationshilfe!$AF$191-Dokumentationshilfe!$AD$191),IF(Dokumentationshilfe!$T205&lt;=Dokumentationshilfe!$AH$191,6+(Dokumentationshilfe!$T205-Dokumentationshilfe!$AF$191)/ABS(Dokumentationshilfe!$AH$191-Dokumentationshilfe!$AF$191),7.1))))))))</f>
        <v>#N/A</v>
      </c>
      <c r="F467" s="9">
        <v>1</v>
      </c>
      <c r="G467" s="9">
        <v>2</v>
      </c>
      <c r="H467" s="9">
        <v>3</v>
      </c>
      <c r="I467" s="9">
        <v>4</v>
      </c>
      <c r="J467" s="9">
        <v>5</v>
      </c>
      <c r="K467" s="9">
        <v>6</v>
      </c>
      <c r="L467" s="10">
        <v>7</v>
      </c>
    </row>
    <row r="468" spans="4:12" x14ac:dyDescent="0.2">
      <c r="D468" s="9">
        <v>14</v>
      </c>
      <c r="E468" s="9" t="e">
        <f>IF(Dokumentationshilfe!$T206="",NA(),IF(Dokumentationshilfe!$T206&lt;Dokumentationshilfe!$V$191,0.9,IF(Dokumentationshilfe!$T206&lt;=Dokumentationshilfe!$X$191,1+(Dokumentationshilfe!$T206-Dokumentationshilfe!$V$191)/ABS(Dokumentationshilfe!$X$191-Dokumentationshilfe!$V$191),IF(Dokumentationshilfe!$T206&lt;=Dokumentationshilfe!$Z$191,2+(Dokumentationshilfe!$T206-Dokumentationshilfe!$X$191)/ABS(Dokumentationshilfe!$Z$191-Dokumentationshilfe!$X$191),IF(Dokumentationshilfe!$T206&lt;=Dokumentationshilfe!$AB$191,3+(Dokumentationshilfe!$T206-Dokumentationshilfe!$Z$191)/ABS(Dokumentationshilfe!$AB$191-Dokumentationshilfe!$Z$191),IF(Dokumentationshilfe!$T206&lt;=Dokumentationshilfe!$AD$191,4+(Dokumentationshilfe!$T206-Dokumentationshilfe!$AB$191)/ABS(Dokumentationshilfe!$AD$191-Dokumentationshilfe!$AB$191),IF(Dokumentationshilfe!$T206&lt;=Dokumentationshilfe!$AF$191,5+(Dokumentationshilfe!$T206-Dokumentationshilfe!$AD$191)/ABS(Dokumentationshilfe!$AF$191-Dokumentationshilfe!$AD$191),IF(Dokumentationshilfe!$T206&lt;=Dokumentationshilfe!$AH$191,6+(Dokumentationshilfe!$T206-Dokumentationshilfe!$AF$191)/ABS(Dokumentationshilfe!$AH$191-Dokumentationshilfe!$AF$191),7.1))))))))</f>
        <v>#N/A</v>
      </c>
      <c r="F468" s="9">
        <v>1</v>
      </c>
      <c r="G468" s="9">
        <v>2</v>
      </c>
      <c r="H468" s="9">
        <v>3</v>
      </c>
      <c r="I468" s="9">
        <v>4</v>
      </c>
      <c r="J468" s="9">
        <v>5</v>
      </c>
      <c r="K468" s="9">
        <v>6</v>
      </c>
      <c r="L468" s="10">
        <v>7</v>
      </c>
    </row>
    <row r="469" spans="4:12" x14ac:dyDescent="0.2">
      <c r="D469" s="9">
        <v>15</v>
      </c>
      <c r="E469" s="9" t="e">
        <f>IF(Dokumentationshilfe!$T207="",NA(),IF(Dokumentationshilfe!$T207&lt;Dokumentationshilfe!$V$191,0.9,IF(Dokumentationshilfe!$T207&lt;=Dokumentationshilfe!$X$191,1+(Dokumentationshilfe!$T207-Dokumentationshilfe!$V$191)/ABS(Dokumentationshilfe!$X$191-Dokumentationshilfe!$V$191),IF(Dokumentationshilfe!$T207&lt;=Dokumentationshilfe!$Z$191,2+(Dokumentationshilfe!$T207-Dokumentationshilfe!$X$191)/ABS(Dokumentationshilfe!$Z$191-Dokumentationshilfe!$X$191),IF(Dokumentationshilfe!$T207&lt;=Dokumentationshilfe!$AB$191,3+(Dokumentationshilfe!$T207-Dokumentationshilfe!$Z$191)/ABS(Dokumentationshilfe!$AB$191-Dokumentationshilfe!$Z$191),IF(Dokumentationshilfe!$T207&lt;=Dokumentationshilfe!$AD$191,4+(Dokumentationshilfe!$T207-Dokumentationshilfe!$AB$191)/ABS(Dokumentationshilfe!$AD$191-Dokumentationshilfe!$AB$191),IF(Dokumentationshilfe!$T207&lt;=Dokumentationshilfe!$AF$191,5+(Dokumentationshilfe!$T207-Dokumentationshilfe!$AD$191)/ABS(Dokumentationshilfe!$AF$191-Dokumentationshilfe!$AD$191),IF(Dokumentationshilfe!$T207&lt;=Dokumentationshilfe!$AH$191,6+(Dokumentationshilfe!$T207-Dokumentationshilfe!$AF$191)/ABS(Dokumentationshilfe!$AH$191-Dokumentationshilfe!$AF$191),7.1))))))))</f>
        <v>#N/A</v>
      </c>
      <c r="F469" s="9">
        <v>1</v>
      </c>
      <c r="G469" s="9">
        <v>2</v>
      </c>
      <c r="H469" s="9">
        <v>3</v>
      </c>
      <c r="I469" s="9">
        <v>4</v>
      </c>
      <c r="J469" s="9">
        <v>5</v>
      </c>
      <c r="K469" s="9">
        <v>6</v>
      </c>
      <c r="L469" s="10">
        <v>7</v>
      </c>
    </row>
    <row r="470" spans="4:12" x14ac:dyDescent="0.2">
      <c r="D470" s="9">
        <v>16</v>
      </c>
      <c r="E470" s="9" t="e">
        <f>IF(Dokumentationshilfe!$T208="",NA(),IF(Dokumentationshilfe!$T208&lt;Dokumentationshilfe!$V$191,0.9,IF(Dokumentationshilfe!$T208&lt;=Dokumentationshilfe!$X$191,1+(Dokumentationshilfe!$T208-Dokumentationshilfe!$V$191)/ABS(Dokumentationshilfe!$X$191-Dokumentationshilfe!$V$191),IF(Dokumentationshilfe!$T208&lt;=Dokumentationshilfe!$Z$191,2+(Dokumentationshilfe!$T208-Dokumentationshilfe!$X$191)/ABS(Dokumentationshilfe!$Z$191-Dokumentationshilfe!$X$191),IF(Dokumentationshilfe!$T208&lt;=Dokumentationshilfe!$AB$191,3+(Dokumentationshilfe!$T208-Dokumentationshilfe!$Z$191)/ABS(Dokumentationshilfe!$AB$191-Dokumentationshilfe!$Z$191),IF(Dokumentationshilfe!$T208&lt;=Dokumentationshilfe!$AD$191,4+(Dokumentationshilfe!$T208-Dokumentationshilfe!$AB$191)/ABS(Dokumentationshilfe!$AD$191-Dokumentationshilfe!$AB$191),IF(Dokumentationshilfe!$T208&lt;=Dokumentationshilfe!$AF$191,5+(Dokumentationshilfe!$T208-Dokumentationshilfe!$AD$191)/ABS(Dokumentationshilfe!$AF$191-Dokumentationshilfe!$AD$191),IF(Dokumentationshilfe!$T208&lt;=Dokumentationshilfe!$AH$191,6+(Dokumentationshilfe!$T208-Dokumentationshilfe!$AF$191)/ABS(Dokumentationshilfe!$AH$191-Dokumentationshilfe!$AF$191),7.1))))))))</f>
        <v>#N/A</v>
      </c>
      <c r="F470" s="9">
        <v>1</v>
      </c>
      <c r="G470" s="9">
        <v>2</v>
      </c>
      <c r="H470" s="9">
        <v>3</v>
      </c>
      <c r="I470" s="9">
        <v>4</v>
      </c>
      <c r="J470" s="9">
        <v>5</v>
      </c>
      <c r="K470" s="9">
        <v>6</v>
      </c>
      <c r="L470" s="10">
        <v>7</v>
      </c>
    </row>
    <row r="471" spans="4:12" x14ac:dyDescent="0.2">
      <c r="D471" s="9">
        <v>17</v>
      </c>
      <c r="E471" s="9" t="e">
        <f>IF(Dokumentationshilfe!$T209="",NA(),IF(Dokumentationshilfe!$T209&lt;Dokumentationshilfe!$V$191,0.9,IF(Dokumentationshilfe!$T209&lt;=Dokumentationshilfe!$X$191,1+(Dokumentationshilfe!$T209-Dokumentationshilfe!$V$191)/ABS(Dokumentationshilfe!$X$191-Dokumentationshilfe!$V$191),IF(Dokumentationshilfe!$T209&lt;=Dokumentationshilfe!$Z$191,2+(Dokumentationshilfe!$T209-Dokumentationshilfe!$X$191)/ABS(Dokumentationshilfe!$Z$191-Dokumentationshilfe!$X$191),IF(Dokumentationshilfe!$T209&lt;=Dokumentationshilfe!$AB$191,3+(Dokumentationshilfe!$T209-Dokumentationshilfe!$Z$191)/ABS(Dokumentationshilfe!$AB$191-Dokumentationshilfe!$Z$191),IF(Dokumentationshilfe!$T209&lt;=Dokumentationshilfe!$AD$191,4+(Dokumentationshilfe!$T209-Dokumentationshilfe!$AB$191)/ABS(Dokumentationshilfe!$AD$191-Dokumentationshilfe!$AB$191),IF(Dokumentationshilfe!$T209&lt;=Dokumentationshilfe!$AF$191,5+(Dokumentationshilfe!$T209-Dokumentationshilfe!$AD$191)/ABS(Dokumentationshilfe!$AF$191-Dokumentationshilfe!$AD$191),IF(Dokumentationshilfe!$T209&lt;=Dokumentationshilfe!$AH$191,6+(Dokumentationshilfe!$T209-Dokumentationshilfe!$AF$191)/ABS(Dokumentationshilfe!$AH$191-Dokumentationshilfe!$AF$191),7.1))))))))</f>
        <v>#N/A</v>
      </c>
      <c r="F471" s="9">
        <v>1</v>
      </c>
      <c r="G471" s="9">
        <v>2</v>
      </c>
      <c r="H471" s="9">
        <v>3</v>
      </c>
      <c r="I471" s="9">
        <v>4</v>
      </c>
      <c r="J471" s="9">
        <v>5</v>
      </c>
      <c r="K471" s="9">
        <v>6</v>
      </c>
      <c r="L471" s="10">
        <v>7</v>
      </c>
    </row>
    <row r="472" spans="4:12" x14ac:dyDescent="0.2">
      <c r="D472" s="9">
        <v>18</v>
      </c>
      <c r="E472" s="9" t="e">
        <f>IF(Dokumentationshilfe!$T210="",NA(),IF(Dokumentationshilfe!$T210&lt;Dokumentationshilfe!$V$191,0.9,IF(Dokumentationshilfe!$T210&lt;=Dokumentationshilfe!$X$191,1+(Dokumentationshilfe!$T210-Dokumentationshilfe!$V$191)/ABS(Dokumentationshilfe!$X$191-Dokumentationshilfe!$V$191),IF(Dokumentationshilfe!$T210&lt;=Dokumentationshilfe!$Z$191,2+(Dokumentationshilfe!$T210-Dokumentationshilfe!$X$191)/ABS(Dokumentationshilfe!$Z$191-Dokumentationshilfe!$X$191),IF(Dokumentationshilfe!$T210&lt;=Dokumentationshilfe!$AB$191,3+(Dokumentationshilfe!$T210-Dokumentationshilfe!$Z$191)/ABS(Dokumentationshilfe!$AB$191-Dokumentationshilfe!$Z$191),IF(Dokumentationshilfe!$T210&lt;=Dokumentationshilfe!$AD$191,4+(Dokumentationshilfe!$T210-Dokumentationshilfe!$AB$191)/ABS(Dokumentationshilfe!$AD$191-Dokumentationshilfe!$AB$191),IF(Dokumentationshilfe!$T210&lt;=Dokumentationshilfe!$AF$191,5+(Dokumentationshilfe!$T210-Dokumentationshilfe!$AD$191)/ABS(Dokumentationshilfe!$AF$191-Dokumentationshilfe!$AD$191),IF(Dokumentationshilfe!$T210&lt;=Dokumentationshilfe!$AH$191,6+(Dokumentationshilfe!$T210-Dokumentationshilfe!$AF$191)/ABS(Dokumentationshilfe!$AH$191-Dokumentationshilfe!$AF$191),7.1))))))))</f>
        <v>#N/A</v>
      </c>
      <c r="F472" s="9">
        <v>1</v>
      </c>
      <c r="G472" s="9">
        <v>2</v>
      </c>
      <c r="H472" s="9">
        <v>3</v>
      </c>
      <c r="I472" s="9">
        <v>4</v>
      </c>
      <c r="J472" s="9">
        <v>5</v>
      </c>
      <c r="K472" s="9">
        <v>6</v>
      </c>
      <c r="L472" s="10">
        <v>7</v>
      </c>
    </row>
    <row r="473" spans="4:12" x14ac:dyDescent="0.2">
      <c r="D473" s="9">
        <v>19</v>
      </c>
      <c r="E473" s="9" t="e">
        <f>IF(Dokumentationshilfe!$T211="",NA(),IF(Dokumentationshilfe!$T211&lt;Dokumentationshilfe!$V$191,0.9,IF(Dokumentationshilfe!$T211&lt;=Dokumentationshilfe!$X$191,1+(Dokumentationshilfe!$T211-Dokumentationshilfe!$V$191)/ABS(Dokumentationshilfe!$X$191-Dokumentationshilfe!$V$191),IF(Dokumentationshilfe!$T211&lt;=Dokumentationshilfe!$Z$191,2+(Dokumentationshilfe!$T211-Dokumentationshilfe!$X$191)/ABS(Dokumentationshilfe!$Z$191-Dokumentationshilfe!$X$191),IF(Dokumentationshilfe!$T211&lt;=Dokumentationshilfe!$AB$191,3+(Dokumentationshilfe!$T211-Dokumentationshilfe!$Z$191)/ABS(Dokumentationshilfe!$AB$191-Dokumentationshilfe!$Z$191),IF(Dokumentationshilfe!$T211&lt;=Dokumentationshilfe!$AD$191,4+(Dokumentationshilfe!$T211-Dokumentationshilfe!$AB$191)/ABS(Dokumentationshilfe!$AD$191-Dokumentationshilfe!$AB$191),IF(Dokumentationshilfe!$T211&lt;=Dokumentationshilfe!$AF$191,5+(Dokumentationshilfe!$T211-Dokumentationshilfe!$AD$191)/ABS(Dokumentationshilfe!$AF$191-Dokumentationshilfe!$AD$191),IF(Dokumentationshilfe!$T211&lt;=Dokumentationshilfe!$AH$191,6+(Dokumentationshilfe!$T211-Dokumentationshilfe!$AF$191)/ABS(Dokumentationshilfe!$AH$191-Dokumentationshilfe!$AF$191),7.1))))))))</f>
        <v>#N/A</v>
      </c>
      <c r="F473" s="9">
        <v>1</v>
      </c>
      <c r="G473" s="9">
        <v>2</v>
      </c>
      <c r="H473" s="9">
        <v>3</v>
      </c>
      <c r="I473" s="9">
        <v>4</v>
      </c>
      <c r="J473" s="9">
        <v>5</v>
      </c>
      <c r="K473" s="9">
        <v>6</v>
      </c>
      <c r="L473" s="10">
        <v>7</v>
      </c>
    </row>
    <row r="474" spans="4:12" x14ac:dyDescent="0.2">
      <c r="D474" s="9">
        <v>20</v>
      </c>
      <c r="E474" s="9" t="e">
        <f>IF(Dokumentationshilfe!$T212="",NA(),IF(Dokumentationshilfe!$T212&lt;Dokumentationshilfe!$V$191,0.9,IF(Dokumentationshilfe!$T212&lt;=Dokumentationshilfe!$X$191,1+(Dokumentationshilfe!$T212-Dokumentationshilfe!$V$191)/ABS(Dokumentationshilfe!$X$191-Dokumentationshilfe!$V$191),IF(Dokumentationshilfe!$T212&lt;=Dokumentationshilfe!$Z$191,2+(Dokumentationshilfe!$T212-Dokumentationshilfe!$X$191)/ABS(Dokumentationshilfe!$Z$191-Dokumentationshilfe!$X$191),IF(Dokumentationshilfe!$T212&lt;=Dokumentationshilfe!$AB$191,3+(Dokumentationshilfe!$T212-Dokumentationshilfe!$Z$191)/ABS(Dokumentationshilfe!$AB$191-Dokumentationshilfe!$Z$191),IF(Dokumentationshilfe!$T212&lt;=Dokumentationshilfe!$AD$191,4+(Dokumentationshilfe!$T212-Dokumentationshilfe!$AB$191)/ABS(Dokumentationshilfe!$AD$191-Dokumentationshilfe!$AB$191),IF(Dokumentationshilfe!$T212&lt;=Dokumentationshilfe!$AF$191,5+(Dokumentationshilfe!$T212-Dokumentationshilfe!$AD$191)/ABS(Dokumentationshilfe!$AF$191-Dokumentationshilfe!$AD$191),IF(Dokumentationshilfe!$T212&lt;=Dokumentationshilfe!$AH$191,6+(Dokumentationshilfe!$T212-Dokumentationshilfe!$AF$191)/ABS(Dokumentationshilfe!$AH$191-Dokumentationshilfe!$AF$191),7.1))))))))</f>
        <v>#N/A</v>
      </c>
      <c r="F474" s="9">
        <v>1</v>
      </c>
      <c r="G474" s="9">
        <v>2</v>
      </c>
      <c r="H474" s="9">
        <v>3</v>
      </c>
      <c r="I474" s="9">
        <v>4</v>
      </c>
      <c r="J474" s="9">
        <v>5</v>
      </c>
      <c r="K474" s="9">
        <v>6</v>
      </c>
      <c r="L474" s="10">
        <v>7</v>
      </c>
    </row>
    <row r="475" spans="4:12" x14ac:dyDescent="0.2">
      <c r="D475" s="9">
        <v>21</v>
      </c>
      <c r="E475" s="9" t="e">
        <f>IF(Dokumentationshilfe!$T213="",NA(),IF(Dokumentationshilfe!$T213&lt;Dokumentationshilfe!$V$191,0.9,IF(Dokumentationshilfe!$T213&lt;=Dokumentationshilfe!$X$191,1+(Dokumentationshilfe!$T213-Dokumentationshilfe!$V$191)/ABS(Dokumentationshilfe!$X$191-Dokumentationshilfe!$V$191),IF(Dokumentationshilfe!$T213&lt;=Dokumentationshilfe!$Z$191,2+(Dokumentationshilfe!$T213-Dokumentationshilfe!$X$191)/ABS(Dokumentationshilfe!$Z$191-Dokumentationshilfe!$X$191),IF(Dokumentationshilfe!$T213&lt;=Dokumentationshilfe!$AB$191,3+(Dokumentationshilfe!$T213-Dokumentationshilfe!$Z$191)/ABS(Dokumentationshilfe!$AB$191-Dokumentationshilfe!$Z$191),IF(Dokumentationshilfe!$T213&lt;=Dokumentationshilfe!$AD$191,4+(Dokumentationshilfe!$T213-Dokumentationshilfe!$AB$191)/ABS(Dokumentationshilfe!$AD$191-Dokumentationshilfe!$AB$191),IF(Dokumentationshilfe!$T213&lt;=Dokumentationshilfe!$AF$191,5+(Dokumentationshilfe!$T213-Dokumentationshilfe!$AD$191)/ABS(Dokumentationshilfe!$AF$191-Dokumentationshilfe!$AD$191),IF(Dokumentationshilfe!$T213&lt;=Dokumentationshilfe!$AH$191,6+(Dokumentationshilfe!$T213-Dokumentationshilfe!$AF$191)/ABS(Dokumentationshilfe!$AH$191-Dokumentationshilfe!$AF$191),7.1))))))))</f>
        <v>#N/A</v>
      </c>
      <c r="F475" s="9">
        <v>1</v>
      </c>
      <c r="G475" s="9">
        <v>2</v>
      </c>
      <c r="H475" s="9">
        <v>3</v>
      </c>
      <c r="I475" s="9">
        <v>4</v>
      </c>
      <c r="J475" s="9">
        <v>5</v>
      </c>
      <c r="K475" s="9">
        <v>6</v>
      </c>
      <c r="L475" s="10">
        <v>7</v>
      </c>
    </row>
    <row r="476" spans="4:12" x14ac:dyDescent="0.2">
      <c r="D476" s="9">
        <v>22</v>
      </c>
      <c r="E476" s="9" t="e">
        <f>IF(Dokumentationshilfe!$T214="",NA(),IF(Dokumentationshilfe!$T214&lt;Dokumentationshilfe!$V$191,0.9,IF(Dokumentationshilfe!$T214&lt;=Dokumentationshilfe!$X$191,1+(Dokumentationshilfe!$T214-Dokumentationshilfe!$V$191)/ABS(Dokumentationshilfe!$X$191-Dokumentationshilfe!$V$191),IF(Dokumentationshilfe!$T214&lt;=Dokumentationshilfe!$Z$191,2+(Dokumentationshilfe!$T214-Dokumentationshilfe!$X$191)/ABS(Dokumentationshilfe!$Z$191-Dokumentationshilfe!$X$191),IF(Dokumentationshilfe!$T214&lt;=Dokumentationshilfe!$AB$191,3+(Dokumentationshilfe!$T214-Dokumentationshilfe!$Z$191)/ABS(Dokumentationshilfe!$AB$191-Dokumentationshilfe!$Z$191),IF(Dokumentationshilfe!$T214&lt;=Dokumentationshilfe!$AD$191,4+(Dokumentationshilfe!$T214-Dokumentationshilfe!$AB$191)/ABS(Dokumentationshilfe!$AD$191-Dokumentationshilfe!$AB$191),IF(Dokumentationshilfe!$T214&lt;=Dokumentationshilfe!$AF$191,5+(Dokumentationshilfe!$T214-Dokumentationshilfe!$AD$191)/ABS(Dokumentationshilfe!$AF$191-Dokumentationshilfe!$AD$191),IF(Dokumentationshilfe!$T214&lt;=Dokumentationshilfe!$AH$191,6+(Dokumentationshilfe!$T214-Dokumentationshilfe!$AF$191)/ABS(Dokumentationshilfe!$AH$191-Dokumentationshilfe!$AF$191),7.1))))))))</f>
        <v>#N/A</v>
      </c>
      <c r="F476" s="9">
        <v>1</v>
      </c>
      <c r="G476" s="9">
        <v>2</v>
      </c>
      <c r="H476" s="9">
        <v>3</v>
      </c>
      <c r="I476" s="9">
        <v>4</v>
      </c>
      <c r="J476" s="9">
        <v>5</v>
      </c>
      <c r="K476" s="9">
        <v>6</v>
      </c>
      <c r="L476" s="10">
        <v>7</v>
      </c>
    </row>
    <row r="477" spans="4:12" x14ac:dyDescent="0.2">
      <c r="D477" s="9">
        <v>23</v>
      </c>
      <c r="E477" s="9" t="e">
        <f>IF(Dokumentationshilfe!$T215="",NA(),IF(Dokumentationshilfe!$T215&lt;Dokumentationshilfe!$V$191,0.9,IF(Dokumentationshilfe!$T215&lt;=Dokumentationshilfe!$X$191,1+(Dokumentationshilfe!$T215-Dokumentationshilfe!$V$191)/ABS(Dokumentationshilfe!$X$191-Dokumentationshilfe!$V$191),IF(Dokumentationshilfe!$T215&lt;=Dokumentationshilfe!$Z$191,2+(Dokumentationshilfe!$T215-Dokumentationshilfe!$X$191)/ABS(Dokumentationshilfe!$Z$191-Dokumentationshilfe!$X$191),IF(Dokumentationshilfe!$T215&lt;=Dokumentationshilfe!$AB$191,3+(Dokumentationshilfe!$T215-Dokumentationshilfe!$Z$191)/ABS(Dokumentationshilfe!$AB$191-Dokumentationshilfe!$Z$191),IF(Dokumentationshilfe!$T215&lt;=Dokumentationshilfe!$AD$191,4+(Dokumentationshilfe!$T215-Dokumentationshilfe!$AB$191)/ABS(Dokumentationshilfe!$AD$191-Dokumentationshilfe!$AB$191),IF(Dokumentationshilfe!$T215&lt;=Dokumentationshilfe!$AF$191,5+(Dokumentationshilfe!$T215-Dokumentationshilfe!$AD$191)/ABS(Dokumentationshilfe!$AF$191-Dokumentationshilfe!$AD$191),IF(Dokumentationshilfe!$T215&lt;=Dokumentationshilfe!$AH$191,6+(Dokumentationshilfe!$T215-Dokumentationshilfe!$AF$191)/ABS(Dokumentationshilfe!$AH$191-Dokumentationshilfe!$AF$191),7.1))))))))</f>
        <v>#N/A</v>
      </c>
      <c r="F477" s="9">
        <v>1</v>
      </c>
      <c r="G477" s="9">
        <v>2</v>
      </c>
      <c r="H477" s="9">
        <v>3</v>
      </c>
      <c r="I477" s="9">
        <v>4</v>
      </c>
      <c r="J477" s="9">
        <v>5</v>
      </c>
      <c r="K477" s="9">
        <v>6</v>
      </c>
      <c r="L477" s="10">
        <v>7</v>
      </c>
    </row>
    <row r="478" spans="4:12" x14ac:dyDescent="0.2">
      <c r="D478" s="9">
        <v>24</v>
      </c>
      <c r="E478" s="9" t="e">
        <f>IF(Dokumentationshilfe!$T216="",NA(),IF(Dokumentationshilfe!$T216&lt;Dokumentationshilfe!$V$191,0.9,IF(Dokumentationshilfe!$T216&lt;=Dokumentationshilfe!$X$191,1+(Dokumentationshilfe!$T216-Dokumentationshilfe!$V$191)/ABS(Dokumentationshilfe!$X$191-Dokumentationshilfe!$V$191),IF(Dokumentationshilfe!$T216&lt;=Dokumentationshilfe!$Z$191,2+(Dokumentationshilfe!$T216-Dokumentationshilfe!$X$191)/ABS(Dokumentationshilfe!$Z$191-Dokumentationshilfe!$X$191),IF(Dokumentationshilfe!$T216&lt;=Dokumentationshilfe!$AB$191,3+(Dokumentationshilfe!$T216-Dokumentationshilfe!$Z$191)/ABS(Dokumentationshilfe!$AB$191-Dokumentationshilfe!$Z$191),IF(Dokumentationshilfe!$T216&lt;=Dokumentationshilfe!$AD$191,4+(Dokumentationshilfe!$T216-Dokumentationshilfe!$AB$191)/ABS(Dokumentationshilfe!$AD$191-Dokumentationshilfe!$AB$191),IF(Dokumentationshilfe!$T216&lt;=Dokumentationshilfe!$AF$191,5+(Dokumentationshilfe!$T216-Dokumentationshilfe!$AD$191)/ABS(Dokumentationshilfe!$AF$191-Dokumentationshilfe!$AD$191),IF(Dokumentationshilfe!$T216&lt;=Dokumentationshilfe!$AH$191,6+(Dokumentationshilfe!$T216-Dokumentationshilfe!$AF$191)/ABS(Dokumentationshilfe!$AH$191-Dokumentationshilfe!$AF$191),7.1))))))))</f>
        <v>#N/A</v>
      </c>
      <c r="F478" s="9">
        <v>1</v>
      </c>
      <c r="G478" s="9">
        <v>2</v>
      </c>
      <c r="H478" s="9">
        <v>3</v>
      </c>
      <c r="I478" s="9">
        <v>4</v>
      </c>
      <c r="J478" s="9">
        <v>5</v>
      </c>
      <c r="K478" s="9">
        <v>6</v>
      </c>
      <c r="L478" s="10">
        <v>7</v>
      </c>
    </row>
    <row r="479" spans="4:12" ht="13.5" thickBot="1" x14ac:dyDescent="0.25">
      <c r="D479" s="12">
        <v>25</v>
      </c>
      <c r="E479" s="9" t="e">
        <f>IF(Dokumentationshilfe!$T217="",NA(),IF(Dokumentationshilfe!$T217&lt;Dokumentationshilfe!$V$191,0.9,IF(Dokumentationshilfe!$T217&lt;=Dokumentationshilfe!$X$191,1+(Dokumentationshilfe!$T217-Dokumentationshilfe!$V$191)/ABS(Dokumentationshilfe!$X$191-Dokumentationshilfe!$V$191),IF(Dokumentationshilfe!$T217&lt;=Dokumentationshilfe!$Z$191,2+(Dokumentationshilfe!$T217-Dokumentationshilfe!$X$191)/ABS(Dokumentationshilfe!$Z$191-Dokumentationshilfe!$X$191),IF(Dokumentationshilfe!$T217&lt;=Dokumentationshilfe!$AB$191,3+(Dokumentationshilfe!$T217-Dokumentationshilfe!$Z$191)/ABS(Dokumentationshilfe!$AB$191-Dokumentationshilfe!$Z$191),IF(Dokumentationshilfe!$T217&lt;=Dokumentationshilfe!$AD$191,4+(Dokumentationshilfe!$T217-Dokumentationshilfe!$AB$191)/ABS(Dokumentationshilfe!$AD$191-Dokumentationshilfe!$AB$191),IF(Dokumentationshilfe!$T217&lt;=Dokumentationshilfe!$AF$191,5+(Dokumentationshilfe!$T217-Dokumentationshilfe!$AD$191)/ABS(Dokumentationshilfe!$AF$191-Dokumentationshilfe!$AD$191),IF(Dokumentationshilfe!$T217&lt;=Dokumentationshilfe!$AH$191,6+(Dokumentationshilfe!$T217-Dokumentationshilfe!$AF$191)/ABS(Dokumentationshilfe!$AH$191-Dokumentationshilfe!$AF$191),7.1))))))))</f>
        <v>#N/A</v>
      </c>
      <c r="F479" s="12">
        <v>1</v>
      </c>
      <c r="G479" s="12">
        <v>2</v>
      </c>
      <c r="H479" s="12">
        <v>3</v>
      </c>
      <c r="I479" s="12">
        <v>4</v>
      </c>
      <c r="J479" s="12">
        <v>5</v>
      </c>
      <c r="K479" s="12">
        <v>6</v>
      </c>
      <c r="L479" s="13">
        <v>7</v>
      </c>
    </row>
    <row r="480" spans="4:12" ht="13.5" thickBot="1" x14ac:dyDescent="0.25"/>
    <row r="481" spans="4:14" x14ac:dyDescent="0.2">
      <c r="D481" s="2" t="s">
        <v>11</v>
      </c>
      <c r="E481" s="2" t="s">
        <v>20</v>
      </c>
      <c r="F481" s="14" t="s">
        <v>12</v>
      </c>
      <c r="G481" s="14" t="s">
        <v>13</v>
      </c>
      <c r="H481" s="14" t="s">
        <v>14</v>
      </c>
      <c r="I481" s="14" t="s">
        <v>15</v>
      </c>
      <c r="J481" s="14" t="s">
        <v>16</v>
      </c>
      <c r="K481" s="14" t="s">
        <v>17</v>
      </c>
      <c r="L481" s="15" t="s">
        <v>18</v>
      </c>
      <c r="N481">
        <v>6.3</v>
      </c>
    </row>
    <row r="482" spans="4:14" x14ac:dyDescent="0.2">
      <c r="D482" s="5"/>
      <c r="E482" s="5"/>
      <c r="F482" s="5"/>
      <c r="G482" s="5"/>
      <c r="H482" s="5"/>
      <c r="I482" s="5"/>
      <c r="J482" s="5"/>
      <c r="K482" s="5"/>
      <c r="L482" s="8"/>
      <c r="N482" t="s">
        <v>205</v>
      </c>
    </row>
    <row r="483" spans="4:14" x14ac:dyDescent="0.2">
      <c r="D483" s="9">
        <v>1</v>
      </c>
      <c r="E483" s="9" t="e">
        <f>IF(Dokumentationshilfe!$AL193="",NA(),IF(Dokumentationshilfe!$AL193&lt;Dokumentationshilfe!$AN$191,0.9,IF(Dokumentationshilfe!$AL193&lt;=Dokumentationshilfe!$AP$191,1+(Dokumentationshilfe!$AL193-Dokumentationshilfe!$AN$191)/ABS(Dokumentationshilfe!$AP$191-Dokumentationshilfe!$AN$191),IF(Dokumentationshilfe!$AL193&lt;=Dokumentationshilfe!$AR$191,2+(Dokumentationshilfe!$AL193-Dokumentationshilfe!$AP$191)/ABS(Dokumentationshilfe!$AR$191-Dokumentationshilfe!$AP$191),IF(Dokumentationshilfe!$AL193&lt;=Dokumentationshilfe!$AT$191,3+(Dokumentationshilfe!$AL193-Dokumentationshilfe!$AR$191)/ABS(Dokumentationshilfe!$AT$191-Dokumentationshilfe!$AR$191),IF(Dokumentationshilfe!$AL193&lt;=Dokumentationshilfe!$AV$191,4+(Dokumentationshilfe!$AL193-Dokumentationshilfe!$AT$191)/ABS(Dokumentationshilfe!$AV$191-Dokumentationshilfe!$AT$191),IF(Dokumentationshilfe!$AL193&lt;=Dokumentationshilfe!$AX$191,5+(Dokumentationshilfe!$AL193-Dokumentationshilfe!$AV$191)/ABS(Dokumentationshilfe!$AX$191-Dokumentationshilfe!$AV$191),IF(Dokumentationshilfe!$AL193&lt;=Dokumentationshilfe!$AZ$191,6+(Dokumentationshilfe!$AL193-Dokumentationshilfe!$AX$191)/ABS(Dokumentationshilfe!$AZ$191-Dokumentationshilfe!$AX$191),7.1))))))))</f>
        <v>#N/A</v>
      </c>
      <c r="F483" s="9">
        <v>1</v>
      </c>
      <c r="G483" s="9">
        <v>2</v>
      </c>
      <c r="H483" s="9">
        <v>3</v>
      </c>
      <c r="I483" s="9">
        <v>4</v>
      </c>
      <c r="J483" s="9">
        <v>5</v>
      </c>
      <c r="K483" s="9">
        <v>6</v>
      </c>
      <c r="L483" s="10">
        <v>7</v>
      </c>
      <c r="N483" t="s">
        <v>205</v>
      </c>
    </row>
    <row r="484" spans="4:14" x14ac:dyDescent="0.2">
      <c r="D484" s="9">
        <v>2</v>
      </c>
      <c r="E484" s="9" t="e">
        <f>IF(Dokumentationshilfe!$AL194="",NA(),IF(Dokumentationshilfe!$AL194&lt;Dokumentationshilfe!$AN$191,0.9,IF(Dokumentationshilfe!$AL194&lt;=Dokumentationshilfe!$AP$191,1+(Dokumentationshilfe!$AL194-Dokumentationshilfe!$AN$191)/ABS(Dokumentationshilfe!$AP$191-Dokumentationshilfe!$AN$191),IF(Dokumentationshilfe!$AL194&lt;=Dokumentationshilfe!$AR$191,2+(Dokumentationshilfe!$AL194-Dokumentationshilfe!$AP$191)/ABS(Dokumentationshilfe!$AR$191-Dokumentationshilfe!$AP$191),IF(Dokumentationshilfe!$AL194&lt;=Dokumentationshilfe!$AT$191,3+(Dokumentationshilfe!$AL194-Dokumentationshilfe!$AR$191)/ABS(Dokumentationshilfe!$AT$191-Dokumentationshilfe!$AR$191),IF(Dokumentationshilfe!$AL194&lt;=Dokumentationshilfe!$AV$191,4+(Dokumentationshilfe!$AL194-Dokumentationshilfe!$AT$191)/ABS(Dokumentationshilfe!$AV$191-Dokumentationshilfe!$AT$191),IF(Dokumentationshilfe!$AL194&lt;=Dokumentationshilfe!$AX$191,5+(Dokumentationshilfe!$AL194-Dokumentationshilfe!$AV$191)/ABS(Dokumentationshilfe!$AX$191-Dokumentationshilfe!$AV$191),IF(Dokumentationshilfe!$AL194&lt;=Dokumentationshilfe!$AZ$191,6+(Dokumentationshilfe!$AL194-Dokumentationshilfe!$AX$191)/ABS(Dokumentationshilfe!$AZ$191-Dokumentationshilfe!$AX$191),7.1))))))))</f>
        <v>#N/A</v>
      </c>
      <c r="F484" s="9">
        <v>1</v>
      </c>
      <c r="G484" s="9">
        <v>2</v>
      </c>
      <c r="H484" s="9">
        <v>3</v>
      </c>
      <c r="I484" s="9">
        <v>4</v>
      </c>
      <c r="J484" s="9">
        <v>5</v>
      </c>
      <c r="K484" s="9">
        <v>6</v>
      </c>
      <c r="L484" s="10">
        <v>7</v>
      </c>
    </row>
    <row r="485" spans="4:14" x14ac:dyDescent="0.2">
      <c r="D485" s="9">
        <v>3</v>
      </c>
      <c r="E485" s="9" t="e">
        <f>IF(Dokumentationshilfe!$AL195="",NA(),IF(Dokumentationshilfe!$AL195&lt;Dokumentationshilfe!$AN$191,0.9,IF(Dokumentationshilfe!$AL195&lt;=Dokumentationshilfe!$AP$191,1+(Dokumentationshilfe!$AL195-Dokumentationshilfe!$AN$191)/ABS(Dokumentationshilfe!$AP$191-Dokumentationshilfe!$AN$191),IF(Dokumentationshilfe!$AL195&lt;=Dokumentationshilfe!$AR$191,2+(Dokumentationshilfe!$AL195-Dokumentationshilfe!$AP$191)/ABS(Dokumentationshilfe!$AR$191-Dokumentationshilfe!$AP$191),IF(Dokumentationshilfe!$AL195&lt;=Dokumentationshilfe!$AT$191,3+(Dokumentationshilfe!$AL195-Dokumentationshilfe!$AR$191)/ABS(Dokumentationshilfe!$AT$191-Dokumentationshilfe!$AR$191),IF(Dokumentationshilfe!$AL195&lt;=Dokumentationshilfe!$AV$191,4+(Dokumentationshilfe!$AL195-Dokumentationshilfe!$AT$191)/ABS(Dokumentationshilfe!$AV$191-Dokumentationshilfe!$AT$191),IF(Dokumentationshilfe!$AL195&lt;=Dokumentationshilfe!$AX$191,5+(Dokumentationshilfe!$AL195-Dokumentationshilfe!$AV$191)/ABS(Dokumentationshilfe!$AX$191-Dokumentationshilfe!$AV$191),IF(Dokumentationshilfe!$AL195&lt;=Dokumentationshilfe!$AZ$191,6+(Dokumentationshilfe!$AL195-Dokumentationshilfe!$AX$191)/ABS(Dokumentationshilfe!$AZ$191-Dokumentationshilfe!$AX$191),7.1))))))))</f>
        <v>#N/A</v>
      </c>
      <c r="F485" s="9">
        <v>1</v>
      </c>
      <c r="G485" s="9">
        <v>2</v>
      </c>
      <c r="H485" s="9">
        <v>3</v>
      </c>
      <c r="I485" s="9">
        <v>4</v>
      </c>
      <c r="J485" s="9">
        <v>5</v>
      </c>
      <c r="K485" s="9">
        <v>6</v>
      </c>
      <c r="L485" s="10">
        <v>7</v>
      </c>
    </row>
    <row r="486" spans="4:14" x14ac:dyDescent="0.2">
      <c r="D486" s="9">
        <v>4</v>
      </c>
      <c r="E486" s="9" t="e">
        <f>IF(Dokumentationshilfe!$AL196="",NA(),IF(Dokumentationshilfe!$AL196&lt;Dokumentationshilfe!$AN$191,0.9,IF(Dokumentationshilfe!$AL196&lt;=Dokumentationshilfe!$AP$191,1+(Dokumentationshilfe!$AL196-Dokumentationshilfe!$AN$191)/ABS(Dokumentationshilfe!$AP$191-Dokumentationshilfe!$AN$191),IF(Dokumentationshilfe!$AL196&lt;=Dokumentationshilfe!$AR$191,2+(Dokumentationshilfe!$AL196-Dokumentationshilfe!$AP$191)/ABS(Dokumentationshilfe!$AR$191-Dokumentationshilfe!$AP$191),IF(Dokumentationshilfe!$AL196&lt;=Dokumentationshilfe!$AT$191,3+(Dokumentationshilfe!$AL196-Dokumentationshilfe!$AR$191)/ABS(Dokumentationshilfe!$AT$191-Dokumentationshilfe!$AR$191),IF(Dokumentationshilfe!$AL196&lt;=Dokumentationshilfe!$AV$191,4+(Dokumentationshilfe!$AL196-Dokumentationshilfe!$AT$191)/ABS(Dokumentationshilfe!$AV$191-Dokumentationshilfe!$AT$191),IF(Dokumentationshilfe!$AL196&lt;=Dokumentationshilfe!$AX$191,5+(Dokumentationshilfe!$AL196-Dokumentationshilfe!$AV$191)/ABS(Dokumentationshilfe!$AX$191-Dokumentationshilfe!$AV$191),IF(Dokumentationshilfe!$AL196&lt;=Dokumentationshilfe!$AZ$191,6+(Dokumentationshilfe!$AL196-Dokumentationshilfe!$AX$191)/ABS(Dokumentationshilfe!$AZ$191-Dokumentationshilfe!$AX$191),7.1))))))))</f>
        <v>#N/A</v>
      </c>
      <c r="F486" s="9">
        <v>1</v>
      </c>
      <c r="G486" s="9">
        <v>2</v>
      </c>
      <c r="H486" s="9">
        <v>3</v>
      </c>
      <c r="I486" s="9">
        <v>4</v>
      </c>
      <c r="J486" s="9">
        <v>5</v>
      </c>
      <c r="K486" s="9">
        <v>6</v>
      </c>
      <c r="L486" s="10">
        <v>7</v>
      </c>
    </row>
    <row r="487" spans="4:14" x14ac:dyDescent="0.2">
      <c r="D487" s="9">
        <v>5</v>
      </c>
      <c r="E487" s="9" t="e">
        <f>IF(Dokumentationshilfe!$AL197="",NA(),IF(Dokumentationshilfe!$AL197&lt;Dokumentationshilfe!$AN$191,0.9,IF(Dokumentationshilfe!$AL197&lt;=Dokumentationshilfe!$AP$191,1+(Dokumentationshilfe!$AL197-Dokumentationshilfe!$AN$191)/ABS(Dokumentationshilfe!$AP$191-Dokumentationshilfe!$AN$191),IF(Dokumentationshilfe!$AL197&lt;=Dokumentationshilfe!$AR$191,2+(Dokumentationshilfe!$AL197-Dokumentationshilfe!$AP$191)/ABS(Dokumentationshilfe!$AR$191-Dokumentationshilfe!$AP$191),IF(Dokumentationshilfe!$AL197&lt;=Dokumentationshilfe!$AT$191,3+(Dokumentationshilfe!$AL197-Dokumentationshilfe!$AR$191)/ABS(Dokumentationshilfe!$AT$191-Dokumentationshilfe!$AR$191),IF(Dokumentationshilfe!$AL197&lt;=Dokumentationshilfe!$AV$191,4+(Dokumentationshilfe!$AL197-Dokumentationshilfe!$AT$191)/ABS(Dokumentationshilfe!$AV$191-Dokumentationshilfe!$AT$191),IF(Dokumentationshilfe!$AL197&lt;=Dokumentationshilfe!$AX$191,5+(Dokumentationshilfe!$AL197-Dokumentationshilfe!$AV$191)/ABS(Dokumentationshilfe!$AX$191-Dokumentationshilfe!$AV$191),IF(Dokumentationshilfe!$AL197&lt;=Dokumentationshilfe!$AZ$191,6+(Dokumentationshilfe!$AL197-Dokumentationshilfe!$AX$191)/ABS(Dokumentationshilfe!$AZ$191-Dokumentationshilfe!$AX$191),7.1))))))))</f>
        <v>#N/A</v>
      </c>
      <c r="F487" s="9">
        <v>1</v>
      </c>
      <c r="G487" s="9">
        <v>2</v>
      </c>
      <c r="H487" s="9">
        <v>3</v>
      </c>
      <c r="I487" s="9">
        <v>4</v>
      </c>
      <c r="J487" s="9">
        <v>5</v>
      </c>
      <c r="K487" s="9">
        <v>6</v>
      </c>
      <c r="L487" s="10">
        <v>7</v>
      </c>
    </row>
    <row r="488" spans="4:14" x14ac:dyDescent="0.2">
      <c r="D488" s="9">
        <v>6</v>
      </c>
      <c r="E488" s="9" t="e">
        <f>IF(Dokumentationshilfe!$AL198="",NA(),IF(Dokumentationshilfe!$AL198&lt;Dokumentationshilfe!$AN$191,0.9,IF(Dokumentationshilfe!$AL198&lt;=Dokumentationshilfe!$AP$191,1+(Dokumentationshilfe!$AL198-Dokumentationshilfe!$AN$191)/ABS(Dokumentationshilfe!$AP$191-Dokumentationshilfe!$AN$191),IF(Dokumentationshilfe!$AL198&lt;=Dokumentationshilfe!$AR$191,2+(Dokumentationshilfe!$AL198-Dokumentationshilfe!$AP$191)/ABS(Dokumentationshilfe!$AR$191-Dokumentationshilfe!$AP$191),IF(Dokumentationshilfe!$AL198&lt;=Dokumentationshilfe!$AT$191,3+(Dokumentationshilfe!$AL198-Dokumentationshilfe!$AR$191)/ABS(Dokumentationshilfe!$AT$191-Dokumentationshilfe!$AR$191),IF(Dokumentationshilfe!$AL198&lt;=Dokumentationshilfe!$AV$191,4+(Dokumentationshilfe!$AL198-Dokumentationshilfe!$AT$191)/ABS(Dokumentationshilfe!$AV$191-Dokumentationshilfe!$AT$191),IF(Dokumentationshilfe!$AL198&lt;=Dokumentationshilfe!$AX$191,5+(Dokumentationshilfe!$AL198-Dokumentationshilfe!$AV$191)/ABS(Dokumentationshilfe!$AX$191-Dokumentationshilfe!$AV$191),IF(Dokumentationshilfe!$AL198&lt;=Dokumentationshilfe!$AZ$191,6+(Dokumentationshilfe!$AL198-Dokumentationshilfe!$AX$191)/ABS(Dokumentationshilfe!$AZ$191-Dokumentationshilfe!$AX$191),7.1))))))))</f>
        <v>#N/A</v>
      </c>
      <c r="F488" s="9">
        <v>1</v>
      </c>
      <c r="G488" s="9">
        <v>2</v>
      </c>
      <c r="H488" s="9">
        <v>3</v>
      </c>
      <c r="I488" s="9">
        <v>4</v>
      </c>
      <c r="J488" s="9">
        <v>5</v>
      </c>
      <c r="K488" s="9">
        <v>6</v>
      </c>
      <c r="L488" s="10">
        <v>7</v>
      </c>
    </row>
    <row r="489" spans="4:14" x14ac:dyDescent="0.2">
      <c r="D489" s="9">
        <v>7</v>
      </c>
      <c r="E489" s="9" t="e">
        <f>IF(Dokumentationshilfe!$AL199="",NA(),IF(Dokumentationshilfe!$AL199&lt;Dokumentationshilfe!$AN$191,0.9,IF(Dokumentationshilfe!$AL199&lt;=Dokumentationshilfe!$AP$191,1+(Dokumentationshilfe!$AL199-Dokumentationshilfe!$AN$191)/ABS(Dokumentationshilfe!$AP$191-Dokumentationshilfe!$AN$191),IF(Dokumentationshilfe!$AL199&lt;=Dokumentationshilfe!$AR$191,2+(Dokumentationshilfe!$AL199-Dokumentationshilfe!$AP$191)/ABS(Dokumentationshilfe!$AR$191-Dokumentationshilfe!$AP$191),IF(Dokumentationshilfe!$AL199&lt;=Dokumentationshilfe!$AT$191,3+(Dokumentationshilfe!$AL199-Dokumentationshilfe!$AR$191)/ABS(Dokumentationshilfe!$AT$191-Dokumentationshilfe!$AR$191),IF(Dokumentationshilfe!$AL199&lt;=Dokumentationshilfe!$AV$191,4+(Dokumentationshilfe!$AL199-Dokumentationshilfe!$AT$191)/ABS(Dokumentationshilfe!$AV$191-Dokumentationshilfe!$AT$191),IF(Dokumentationshilfe!$AL199&lt;=Dokumentationshilfe!$AX$191,5+(Dokumentationshilfe!$AL199-Dokumentationshilfe!$AV$191)/ABS(Dokumentationshilfe!$AX$191-Dokumentationshilfe!$AV$191),IF(Dokumentationshilfe!$AL199&lt;=Dokumentationshilfe!$AZ$191,6+(Dokumentationshilfe!$AL199-Dokumentationshilfe!$AX$191)/ABS(Dokumentationshilfe!$AZ$191-Dokumentationshilfe!$AX$191),7.1))))))))</f>
        <v>#N/A</v>
      </c>
      <c r="F489" s="9">
        <v>1</v>
      </c>
      <c r="G489" s="9">
        <v>2</v>
      </c>
      <c r="H489" s="9">
        <v>3</v>
      </c>
      <c r="I489" s="9">
        <v>4</v>
      </c>
      <c r="J489" s="9">
        <v>5</v>
      </c>
      <c r="K489" s="9">
        <v>6</v>
      </c>
      <c r="L489" s="10">
        <v>7</v>
      </c>
    </row>
    <row r="490" spans="4:14" x14ac:dyDescent="0.2">
      <c r="D490" s="9">
        <v>8</v>
      </c>
      <c r="E490" s="9" t="e">
        <f>IF(Dokumentationshilfe!$AL200="",NA(),IF(Dokumentationshilfe!$AL200&lt;Dokumentationshilfe!$AN$191,0.9,IF(Dokumentationshilfe!$AL200&lt;=Dokumentationshilfe!$AP$191,1+(Dokumentationshilfe!$AL200-Dokumentationshilfe!$AN$191)/ABS(Dokumentationshilfe!$AP$191-Dokumentationshilfe!$AN$191),IF(Dokumentationshilfe!$AL200&lt;=Dokumentationshilfe!$AR$191,2+(Dokumentationshilfe!$AL200-Dokumentationshilfe!$AP$191)/ABS(Dokumentationshilfe!$AR$191-Dokumentationshilfe!$AP$191),IF(Dokumentationshilfe!$AL200&lt;=Dokumentationshilfe!$AT$191,3+(Dokumentationshilfe!$AL200-Dokumentationshilfe!$AR$191)/ABS(Dokumentationshilfe!$AT$191-Dokumentationshilfe!$AR$191),IF(Dokumentationshilfe!$AL200&lt;=Dokumentationshilfe!$AV$191,4+(Dokumentationshilfe!$AL200-Dokumentationshilfe!$AT$191)/ABS(Dokumentationshilfe!$AV$191-Dokumentationshilfe!$AT$191),IF(Dokumentationshilfe!$AL200&lt;=Dokumentationshilfe!$AX$191,5+(Dokumentationshilfe!$AL200-Dokumentationshilfe!$AV$191)/ABS(Dokumentationshilfe!$AX$191-Dokumentationshilfe!$AV$191),IF(Dokumentationshilfe!$AL200&lt;=Dokumentationshilfe!$AZ$191,6+(Dokumentationshilfe!$AL200-Dokumentationshilfe!$AX$191)/ABS(Dokumentationshilfe!$AZ$191-Dokumentationshilfe!$AX$191),7.1))))))))</f>
        <v>#N/A</v>
      </c>
      <c r="F490" s="9">
        <v>1</v>
      </c>
      <c r="G490" s="9">
        <v>2</v>
      </c>
      <c r="H490" s="9">
        <v>3</v>
      </c>
      <c r="I490" s="9">
        <v>4</v>
      </c>
      <c r="J490" s="9">
        <v>5</v>
      </c>
      <c r="K490" s="9">
        <v>6</v>
      </c>
      <c r="L490" s="10">
        <v>7</v>
      </c>
    </row>
    <row r="491" spans="4:14" x14ac:dyDescent="0.2">
      <c r="D491" s="9">
        <v>9</v>
      </c>
      <c r="E491" s="9" t="e">
        <f>IF(Dokumentationshilfe!$AL201="",NA(),IF(Dokumentationshilfe!$AL201&lt;Dokumentationshilfe!$AN$191,0.9,IF(Dokumentationshilfe!$AL201&lt;=Dokumentationshilfe!$AP$191,1+(Dokumentationshilfe!$AL201-Dokumentationshilfe!$AN$191)/ABS(Dokumentationshilfe!$AP$191-Dokumentationshilfe!$AN$191),IF(Dokumentationshilfe!$AL201&lt;=Dokumentationshilfe!$AR$191,2+(Dokumentationshilfe!$AL201-Dokumentationshilfe!$AP$191)/ABS(Dokumentationshilfe!$AR$191-Dokumentationshilfe!$AP$191),IF(Dokumentationshilfe!$AL201&lt;=Dokumentationshilfe!$AT$191,3+(Dokumentationshilfe!$AL201-Dokumentationshilfe!$AR$191)/ABS(Dokumentationshilfe!$AT$191-Dokumentationshilfe!$AR$191),IF(Dokumentationshilfe!$AL201&lt;=Dokumentationshilfe!$AV$191,4+(Dokumentationshilfe!$AL201-Dokumentationshilfe!$AT$191)/ABS(Dokumentationshilfe!$AV$191-Dokumentationshilfe!$AT$191),IF(Dokumentationshilfe!$AL201&lt;=Dokumentationshilfe!$AX$191,5+(Dokumentationshilfe!$AL201-Dokumentationshilfe!$AV$191)/ABS(Dokumentationshilfe!$AX$191-Dokumentationshilfe!$AV$191),IF(Dokumentationshilfe!$AL201&lt;=Dokumentationshilfe!$AZ$191,6+(Dokumentationshilfe!$AL201-Dokumentationshilfe!$AX$191)/ABS(Dokumentationshilfe!$AZ$191-Dokumentationshilfe!$AX$191),7.1))))))))</f>
        <v>#N/A</v>
      </c>
      <c r="F491" s="9">
        <v>1</v>
      </c>
      <c r="G491" s="9">
        <v>2</v>
      </c>
      <c r="H491" s="9">
        <v>3</v>
      </c>
      <c r="I491" s="9">
        <v>4</v>
      </c>
      <c r="J491" s="9">
        <v>5</v>
      </c>
      <c r="K491" s="9">
        <v>6</v>
      </c>
      <c r="L491" s="10">
        <v>7</v>
      </c>
    </row>
    <row r="492" spans="4:14" x14ac:dyDescent="0.2">
      <c r="D492" s="9">
        <v>10</v>
      </c>
      <c r="E492" s="9" t="e">
        <f>IF(Dokumentationshilfe!$AL202="",NA(),IF(Dokumentationshilfe!$AL202&lt;Dokumentationshilfe!$AN$191,0.9,IF(Dokumentationshilfe!$AL202&lt;=Dokumentationshilfe!$AP$191,1+(Dokumentationshilfe!$AL202-Dokumentationshilfe!$AN$191)/ABS(Dokumentationshilfe!$AP$191-Dokumentationshilfe!$AN$191),IF(Dokumentationshilfe!$AL202&lt;=Dokumentationshilfe!$AR$191,2+(Dokumentationshilfe!$AL202-Dokumentationshilfe!$AP$191)/ABS(Dokumentationshilfe!$AR$191-Dokumentationshilfe!$AP$191),IF(Dokumentationshilfe!$AL202&lt;=Dokumentationshilfe!$AT$191,3+(Dokumentationshilfe!$AL202-Dokumentationshilfe!$AR$191)/ABS(Dokumentationshilfe!$AT$191-Dokumentationshilfe!$AR$191),IF(Dokumentationshilfe!$AL202&lt;=Dokumentationshilfe!$AV$191,4+(Dokumentationshilfe!$AL202-Dokumentationshilfe!$AT$191)/ABS(Dokumentationshilfe!$AV$191-Dokumentationshilfe!$AT$191),IF(Dokumentationshilfe!$AL202&lt;=Dokumentationshilfe!$AX$191,5+(Dokumentationshilfe!$AL202-Dokumentationshilfe!$AV$191)/ABS(Dokumentationshilfe!$AX$191-Dokumentationshilfe!$AV$191),IF(Dokumentationshilfe!$AL202&lt;=Dokumentationshilfe!$AZ$191,6+(Dokumentationshilfe!$AL202-Dokumentationshilfe!$AX$191)/ABS(Dokumentationshilfe!$AZ$191-Dokumentationshilfe!$AX$191),7.1))))))))</f>
        <v>#N/A</v>
      </c>
      <c r="F492" s="9">
        <v>1</v>
      </c>
      <c r="G492" s="9">
        <v>2</v>
      </c>
      <c r="H492" s="9">
        <v>3</v>
      </c>
      <c r="I492" s="9">
        <v>4</v>
      </c>
      <c r="J492" s="9">
        <v>5</v>
      </c>
      <c r="K492" s="9">
        <v>6</v>
      </c>
      <c r="L492" s="10">
        <v>7</v>
      </c>
    </row>
    <row r="493" spans="4:14" x14ac:dyDescent="0.2">
      <c r="D493" s="9">
        <v>11</v>
      </c>
      <c r="E493" s="9" t="e">
        <f>IF(Dokumentationshilfe!$AL203="",NA(),IF(Dokumentationshilfe!$AL203&lt;Dokumentationshilfe!$AN$191,0.9,IF(Dokumentationshilfe!$AL203&lt;=Dokumentationshilfe!$AP$191,1+(Dokumentationshilfe!$AL203-Dokumentationshilfe!$AN$191)/ABS(Dokumentationshilfe!$AP$191-Dokumentationshilfe!$AN$191),IF(Dokumentationshilfe!$AL203&lt;=Dokumentationshilfe!$AR$191,2+(Dokumentationshilfe!$AL203-Dokumentationshilfe!$AP$191)/ABS(Dokumentationshilfe!$AR$191-Dokumentationshilfe!$AP$191),IF(Dokumentationshilfe!$AL203&lt;=Dokumentationshilfe!$AT$191,3+(Dokumentationshilfe!$AL203-Dokumentationshilfe!$AR$191)/ABS(Dokumentationshilfe!$AT$191-Dokumentationshilfe!$AR$191),IF(Dokumentationshilfe!$AL203&lt;=Dokumentationshilfe!$AV$191,4+(Dokumentationshilfe!$AL203-Dokumentationshilfe!$AT$191)/ABS(Dokumentationshilfe!$AV$191-Dokumentationshilfe!$AT$191),IF(Dokumentationshilfe!$AL203&lt;=Dokumentationshilfe!$AX$191,5+(Dokumentationshilfe!$AL203-Dokumentationshilfe!$AV$191)/ABS(Dokumentationshilfe!$AX$191-Dokumentationshilfe!$AV$191),IF(Dokumentationshilfe!$AL203&lt;=Dokumentationshilfe!$AZ$191,6+(Dokumentationshilfe!$AL203-Dokumentationshilfe!$AX$191)/ABS(Dokumentationshilfe!$AZ$191-Dokumentationshilfe!$AX$191),7.1))))))))</f>
        <v>#N/A</v>
      </c>
      <c r="F493" s="9">
        <v>1</v>
      </c>
      <c r="G493" s="9">
        <v>2</v>
      </c>
      <c r="H493" s="9">
        <v>3</v>
      </c>
      <c r="I493" s="9">
        <v>4</v>
      </c>
      <c r="J493" s="9">
        <v>5</v>
      </c>
      <c r="K493" s="9">
        <v>6</v>
      </c>
      <c r="L493" s="10">
        <v>7</v>
      </c>
    </row>
    <row r="494" spans="4:14" x14ac:dyDescent="0.2">
      <c r="D494" s="9">
        <v>12</v>
      </c>
      <c r="E494" s="9" t="e">
        <f>IF(Dokumentationshilfe!$AL204="",NA(),IF(Dokumentationshilfe!$AL204&lt;Dokumentationshilfe!$AN$191,0.9,IF(Dokumentationshilfe!$AL204&lt;=Dokumentationshilfe!$AP$191,1+(Dokumentationshilfe!$AL204-Dokumentationshilfe!$AN$191)/ABS(Dokumentationshilfe!$AP$191-Dokumentationshilfe!$AN$191),IF(Dokumentationshilfe!$AL204&lt;=Dokumentationshilfe!$AR$191,2+(Dokumentationshilfe!$AL204-Dokumentationshilfe!$AP$191)/ABS(Dokumentationshilfe!$AR$191-Dokumentationshilfe!$AP$191),IF(Dokumentationshilfe!$AL204&lt;=Dokumentationshilfe!$AT$191,3+(Dokumentationshilfe!$AL204-Dokumentationshilfe!$AR$191)/ABS(Dokumentationshilfe!$AT$191-Dokumentationshilfe!$AR$191),IF(Dokumentationshilfe!$AL204&lt;=Dokumentationshilfe!$AV$191,4+(Dokumentationshilfe!$AL204-Dokumentationshilfe!$AT$191)/ABS(Dokumentationshilfe!$AV$191-Dokumentationshilfe!$AT$191),IF(Dokumentationshilfe!$AL204&lt;=Dokumentationshilfe!$AX$191,5+(Dokumentationshilfe!$AL204-Dokumentationshilfe!$AV$191)/ABS(Dokumentationshilfe!$AX$191-Dokumentationshilfe!$AV$191),IF(Dokumentationshilfe!$AL204&lt;=Dokumentationshilfe!$AZ$191,6+(Dokumentationshilfe!$AL204-Dokumentationshilfe!$AX$191)/ABS(Dokumentationshilfe!$AZ$191-Dokumentationshilfe!$AX$191),7.1))))))))</f>
        <v>#N/A</v>
      </c>
      <c r="F494" s="9">
        <v>1</v>
      </c>
      <c r="G494" s="9">
        <v>2</v>
      </c>
      <c r="H494" s="9">
        <v>3</v>
      </c>
      <c r="I494" s="9">
        <v>4</v>
      </c>
      <c r="J494" s="9">
        <v>5</v>
      </c>
      <c r="K494" s="9">
        <v>6</v>
      </c>
      <c r="L494" s="10">
        <v>7</v>
      </c>
    </row>
    <row r="495" spans="4:14" x14ac:dyDescent="0.2">
      <c r="D495" s="9">
        <v>13</v>
      </c>
      <c r="E495" s="9" t="e">
        <f>IF(Dokumentationshilfe!$AL205="",NA(),IF(Dokumentationshilfe!$AL205&lt;Dokumentationshilfe!$AN$191,0.9,IF(Dokumentationshilfe!$AL205&lt;=Dokumentationshilfe!$AP$191,1+(Dokumentationshilfe!$AL205-Dokumentationshilfe!$AN$191)/ABS(Dokumentationshilfe!$AP$191-Dokumentationshilfe!$AN$191),IF(Dokumentationshilfe!$AL205&lt;=Dokumentationshilfe!$AR$191,2+(Dokumentationshilfe!$AL205-Dokumentationshilfe!$AP$191)/ABS(Dokumentationshilfe!$AR$191-Dokumentationshilfe!$AP$191),IF(Dokumentationshilfe!$AL205&lt;=Dokumentationshilfe!$AT$191,3+(Dokumentationshilfe!$AL205-Dokumentationshilfe!$AR$191)/ABS(Dokumentationshilfe!$AT$191-Dokumentationshilfe!$AR$191),IF(Dokumentationshilfe!$AL205&lt;=Dokumentationshilfe!$AV$191,4+(Dokumentationshilfe!$AL205-Dokumentationshilfe!$AT$191)/ABS(Dokumentationshilfe!$AV$191-Dokumentationshilfe!$AT$191),IF(Dokumentationshilfe!$AL205&lt;=Dokumentationshilfe!$AX$191,5+(Dokumentationshilfe!$AL205-Dokumentationshilfe!$AV$191)/ABS(Dokumentationshilfe!$AX$191-Dokumentationshilfe!$AV$191),IF(Dokumentationshilfe!$AL205&lt;=Dokumentationshilfe!$AZ$191,6+(Dokumentationshilfe!$AL205-Dokumentationshilfe!$AX$191)/ABS(Dokumentationshilfe!$AZ$191-Dokumentationshilfe!$AX$191),7.1))))))))</f>
        <v>#N/A</v>
      </c>
      <c r="F495" s="9">
        <v>1</v>
      </c>
      <c r="G495" s="9">
        <v>2</v>
      </c>
      <c r="H495" s="9">
        <v>3</v>
      </c>
      <c r="I495" s="9">
        <v>4</v>
      </c>
      <c r="J495" s="9">
        <v>5</v>
      </c>
      <c r="K495" s="9">
        <v>6</v>
      </c>
      <c r="L495" s="10">
        <v>7</v>
      </c>
    </row>
    <row r="496" spans="4:14" x14ac:dyDescent="0.2">
      <c r="D496" s="9">
        <v>14</v>
      </c>
      <c r="E496" s="9" t="e">
        <f>IF(Dokumentationshilfe!$AL206="",NA(),IF(Dokumentationshilfe!$AL206&lt;Dokumentationshilfe!$AN$191,0.9,IF(Dokumentationshilfe!$AL206&lt;=Dokumentationshilfe!$AP$191,1+(Dokumentationshilfe!$AL206-Dokumentationshilfe!$AN$191)/ABS(Dokumentationshilfe!$AP$191-Dokumentationshilfe!$AN$191),IF(Dokumentationshilfe!$AL206&lt;=Dokumentationshilfe!$AR$191,2+(Dokumentationshilfe!$AL206-Dokumentationshilfe!$AP$191)/ABS(Dokumentationshilfe!$AR$191-Dokumentationshilfe!$AP$191),IF(Dokumentationshilfe!$AL206&lt;=Dokumentationshilfe!$AT$191,3+(Dokumentationshilfe!$AL206-Dokumentationshilfe!$AR$191)/ABS(Dokumentationshilfe!$AT$191-Dokumentationshilfe!$AR$191),IF(Dokumentationshilfe!$AL206&lt;=Dokumentationshilfe!$AV$191,4+(Dokumentationshilfe!$AL206-Dokumentationshilfe!$AT$191)/ABS(Dokumentationshilfe!$AV$191-Dokumentationshilfe!$AT$191),IF(Dokumentationshilfe!$AL206&lt;=Dokumentationshilfe!$AX$191,5+(Dokumentationshilfe!$AL206-Dokumentationshilfe!$AV$191)/ABS(Dokumentationshilfe!$AX$191-Dokumentationshilfe!$AV$191),IF(Dokumentationshilfe!$AL206&lt;=Dokumentationshilfe!$AZ$191,6+(Dokumentationshilfe!$AL206-Dokumentationshilfe!$AX$191)/ABS(Dokumentationshilfe!$AZ$191-Dokumentationshilfe!$AX$191),7.1))))))))</f>
        <v>#N/A</v>
      </c>
      <c r="F496" s="9">
        <v>1</v>
      </c>
      <c r="G496" s="9">
        <v>2</v>
      </c>
      <c r="H496" s="9">
        <v>3</v>
      </c>
      <c r="I496" s="9">
        <v>4</v>
      </c>
      <c r="J496" s="9">
        <v>5</v>
      </c>
      <c r="K496" s="9">
        <v>6</v>
      </c>
      <c r="L496" s="10">
        <v>7</v>
      </c>
    </row>
    <row r="497" spans="4:14" x14ac:dyDescent="0.2">
      <c r="D497" s="9">
        <v>15</v>
      </c>
      <c r="E497" s="9" t="e">
        <f>IF(Dokumentationshilfe!$AL207="",NA(),IF(Dokumentationshilfe!$AL207&lt;Dokumentationshilfe!$AN$191,0.9,IF(Dokumentationshilfe!$AL207&lt;=Dokumentationshilfe!$AP$191,1+(Dokumentationshilfe!$AL207-Dokumentationshilfe!$AN$191)/ABS(Dokumentationshilfe!$AP$191-Dokumentationshilfe!$AN$191),IF(Dokumentationshilfe!$AL207&lt;=Dokumentationshilfe!$AR$191,2+(Dokumentationshilfe!$AL207-Dokumentationshilfe!$AP$191)/ABS(Dokumentationshilfe!$AR$191-Dokumentationshilfe!$AP$191),IF(Dokumentationshilfe!$AL207&lt;=Dokumentationshilfe!$AT$191,3+(Dokumentationshilfe!$AL207-Dokumentationshilfe!$AR$191)/ABS(Dokumentationshilfe!$AT$191-Dokumentationshilfe!$AR$191),IF(Dokumentationshilfe!$AL207&lt;=Dokumentationshilfe!$AV$191,4+(Dokumentationshilfe!$AL207-Dokumentationshilfe!$AT$191)/ABS(Dokumentationshilfe!$AV$191-Dokumentationshilfe!$AT$191),IF(Dokumentationshilfe!$AL207&lt;=Dokumentationshilfe!$AX$191,5+(Dokumentationshilfe!$AL207-Dokumentationshilfe!$AV$191)/ABS(Dokumentationshilfe!$AX$191-Dokumentationshilfe!$AV$191),IF(Dokumentationshilfe!$AL207&lt;=Dokumentationshilfe!$AZ$191,6+(Dokumentationshilfe!$AL207-Dokumentationshilfe!$AX$191)/ABS(Dokumentationshilfe!$AZ$191-Dokumentationshilfe!$AX$191),7.1))))))))</f>
        <v>#N/A</v>
      </c>
      <c r="F497" s="9">
        <v>1</v>
      </c>
      <c r="G497" s="9">
        <v>2</v>
      </c>
      <c r="H497" s="9">
        <v>3</v>
      </c>
      <c r="I497" s="9">
        <v>4</v>
      </c>
      <c r="J497" s="9">
        <v>5</v>
      </c>
      <c r="K497" s="9">
        <v>6</v>
      </c>
      <c r="L497" s="10">
        <v>7</v>
      </c>
    </row>
    <row r="498" spans="4:14" x14ac:dyDescent="0.2">
      <c r="D498" s="9">
        <v>16</v>
      </c>
      <c r="E498" s="9" t="e">
        <f>IF(Dokumentationshilfe!$AL208="",NA(),IF(Dokumentationshilfe!$AL208&lt;Dokumentationshilfe!$AN$191,0.9,IF(Dokumentationshilfe!$AL208&lt;=Dokumentationshilfe!$AP$191,1+(Dokumentationshilfe!$AL208-Dokumentationshilfe!$AN$191)/ABS(Dokumentationshilfe!$AP$191-Dokumentationshilfe!$AN$191),IF(Dokumentationshilfe!$AL208&lt;=Dokumentationshilfe!$AR$191,2+(Dokumentationshilfe!$AL208-Dokumentationshilfe!$AP$191)/ABS(Dokumentationshilfe!$AR$191-Dokumentationshilfe!$AP$191),IF(Dokumentationshilfe!$AL208&lt;=Dokumentationshilfe!$AT$191,3+(Dokumentationshilfe!$AL208-Dokumentationshilfe!$AR$191)/ABS(Dokumentationshilfe!$AT$191-Dokumentationshilfe!$AR$191),IF(Dokumentationshilfe!$AL208&lt;=Dokumentationshilfe!$AV$191,4+(Dokumentationshilfe!$AL208-Dokumentationshilfe!$AT$191)/ABS(Dokumentationshilfe!$AV$191-Dokumentationshilfe!$AT$191),IF(Dokumentationshilfe!$AL208&lt;=Dokumentationshilfe!$AX$191,5+(Dokumentationshilfe!$AL208-Dokumentationshilfe!$AV$191)/ABS(Dokumentationshilfe!$AX$191-Dokumentationshilfe!$AV$191),IF(Dokumentationshilfe!$AL208&lt;=Dokumentationshilfe!$AZ$191,6+(Dokumentationshilfe!$AL208-Dokumentationshilfe!$AX$191)/ABS(Dokumentationshilfe!$AZ$191-Dokumentationshilfe!$AX$191),7.1))))))))</f>
        <v>#N/A</v>
      </c>
      <c r="F498" s="9">
        <v>1</v>
      </c>
      <c r="G498" s="9">
        <v>2</v>
      </c>
      <c r="H498" s="9">
        <v>3</v>
      </c>
      <c r="I498" s="9">
        <v>4</v>
      </c>
      <c r="J498" s="9">
        <v>5</v>
      </c>
      <c r="K498" s="9">
        <v>6</v>
      </c>
      <c r="L498" s="10">
        <v>7</v>
      </c>
    </row>
    <row r="499" spans="4:14" x14ac:dyDescent="0.2">
      <c r="D499" s="9">
        <v>17</v>
      </c>
      <c r="E499" s="9" t="e">
        <f>IF(Dokumentationshilfe!$AL209="",NA(),IF(Dokumentationshilfe!$AL209&lt;Dokumentationshilfe!$AN$191,0.9,IF(Dokumentationshilfe!$AL209&lt;=Dokumentationshilfe!$AP$191,1+(Dokumentationshilfe!$AL209-Dokumentationshilfe!$AN$191)/ABS(Dokumentationshilfe!$AP$191-Dokumentationshilfe!$AN$191),IF(Dokumentationshilfe!$AL209&lt;=Dokumentationshilfe!$AR$191,2+(Dokumentationshilfe!$AL209-Dokumentationshilfe!$AP$191)/ABS(Dokumentationshilfe!$AR$191-Dokumentationshilfe!$AP$191),IF(Dokumentationshilfe!$AL209&lt;=Dokumentationshilfe!$AT$191,3+(Dokumentationshilfe!$AL209-Dokumentationshilfe!$AR$191)/ABS(Dokumentationshilfe!$AT$191-Dokumentationshilfe!$AR$191),IF(Dokumentationshilfe!$AL209&lt;=Dokumentationshilfe!$AV$191,4+(Dokumentationshilfe!$AL209-Dokumentationshilfe!$AT$191)/ABS(Dokumentationshilfe!$AV$191-Dokumentationshilfe!$AT$191),IF(Dokumentationshilfe!$AL209&lt;=Dokumentationshilfe!$AX$191,5+(Dokumentationshilfe!$AL209-Dokumentationshilfe!$AV$191)/ABS(Dokumentationshilfe!$AX$191-Dokumentationshilfe!$AV$191),IF(Dokumentationshilfe!$AL209&lt;=Dokumentationshilfe!$AZ$191,6+(Dokumentationshilfe!$AL209-Dokumentationshilfe!$AX$191)/ABS(Dokumentationshilfe!$AZ$191-Dokumentationshilfe!$AX$191),7.1))))))))</f>
        <v>#N/A</v>
      </c>
      <c r="F499" s="9">
        <v>1</v>
      </c>
      <c r="G499" s="9">
        <v>2</v>
      </c>
      <c r="H499" s="9">
        <v>3</v>
      </c>
      <c r="I499" s="9">
        <v>4</v>
      </c>
      <c r="J499" s="9">
        <v>5</v>
      </c>
      <c r="K499" s="9">
        <v>6</v>
      </c>
      <c r="L499" s="10">
        <v>7</v>
      </c>
    </row>
    <row r="500" spans="4:14" x14ac:dyDescent="0.2">
      <c r="D500" s="9">
        <v>18</v>
      </c>
      <c r="E500" s="9" t="e">
        <f>IF(Dokumentationshilfe!$AL210="",NA(),IF(Dokumentationshilfe!$AL210&lt;Dokumentationshilfe!$AN$191,0.9,IF(Dokumentationshilfe!$AL210&lt;=Dokumentationshilfe!$AP$191,1+(Dokumentationshilfe!$AL210-Dokumentationshilfe!$AN$191)/ABS(Dokumentationshilfe!$AP$191-Dokumentationshilfe!$AN$191),IF(Dokumentationshilfe!$AL210&lt;=Dokumentationshilfe!$AR$191,2+(Dokumentationshilfe!$AL210-Dokumentationshilfe!$AP$191)/ABS(Dokumentationshilfe!$AR$191-Dokumentationshilfe!$AP$191),IF(Dokumentationshilfe!$AL210&lt;=Dokumentationshilfe!$AT$191,3+(Dokumentationshilfe!$AL210-Dokumentationshilfe!$AR$191)/ABS(Dokumentationshilfe!$AT$191-Dokumentationshilfe!$AR$191),IF(Dokumentationshilfe!$AL210&lt;=Dokumentationshilfe!$AV$191,4+(Dokumentationshilfe!$AL210-Dokumentationshilfe!$AT$191)/ABS(Dokumentationshilfe!$AV$191-Dokumentationshilfe!$AT$191),IF(Dokumentationshilfe!$AL210&lt;=Dokumentationshilfe!$AX$191,5+(Dokumentationshilfe!$AL210-Dokumentationshilfe!$AV$191)/ABS(Dokumentationshilfe!$AX$191-Dokumentationshilfe!$AV$191),IF(Dokumentationshilfe!$AL210&lt;=Dokumentationshilfe!$AZ$191,6+(Dokumentationshilfe!$AL210-Dokumentationshilfe!$AX$191)/ABS(Dokumentationshilfe!$AZ$191-Dokumentationshilfe!$AX$191),7.1))))))))</f>
        <v>#N/A</v>
      </c>
      <c r="F500" s="9">
        <v>1</v>
      </c>
      <c r="G500" s="9">
        <v>2</v>
      </c>
      <c r="H500" s="9">
        <v>3</v>
      </c>
      <c r="I500" s="9">
        <v>4</v>
      </c>
      <c r="J500" s="9">
        <v>5</v>
      </c>
      <c r="K500" s="9">
        <v>6</v>
      </c>
      <c r="L500" s="10">
        <v>7</v>
      </c>
    </row>
    <row r="501" spans="4:14" x14ac:dyDescent="0.2">
      <c r="D501" s="9">
        <v>19</v>
      </c>
      <c r="E501" s="9" t="e">
        <f>IF(Dokumentationshilfe!$AL211="",NA(),IF(Dokumentationshilfe!$AL211&lt;Dokumentationshilfe!$AN$191,0.9,IF(Dokumentationshilfe!$AL211&lt;=Dokumentationshilfe!$AP$191,1+(Dokumentationshilfe!$AL211-Dokumentationshilfe!$AN$191)/ABS(Dokumentationshilfe!$AP$191-Dokumentationshilfe!$AN$191),IF(Dokumentationshilfe!$AL211&lt;=Dokumentationshilfe!$AR$191,2+(Dokumentationshilfe!$AL211-Dokumentationshilfe!$AP$191)/ABS(Dokumentationshilfe!$AR$191-Dokumentationshilfe!$AP$191),IF(Dokumentationshilfe!$AL211&lt;=Dokumentationshilfe!$AT$191,3+(Dokumentationshilfe!$AL211-Dokumentationshilfe!$AR$191)/ABS(Dokumentationshilfe!$AT$191-Dokumentationshilfe!$AR$191),IF(Dokumentationshilfe!$AL211&lt;=Dokumentationshilfe!$AV$191,4+(Dokumentationshilfe!$AL211-Dokumentationshilfe!$AT$191)/ABS(Dokumentationshilfe!$AV$191-Dokumentationshilfe!$AT$191),IF(Dokumentationshilfe!$AL211&lt;=Dokumentationshilfe!$AX$191,5+(Dokumentationshilfe!$AL211-Dokumentationshilfe!$AV$191)/ABS(Dokumentationshilfe!$AX$191-Dokumentationshilfe!$AV$191),IF(Dokumentationshilfe!$AL211&lt;=Dokumentationshilfe!$AZ$191,6+(Dokumentationshilfe!$AL211-Dokumentationshilfe!$AX$191)/ABS(Dokumentationshilfe!$AZ$191-Dokumentationshilfe!$AX$191),7.1))))))))</f>
        <v>#N/A</v>
      </c>
      <c r="F501" s="9">
        <v>1</v>
      </c>
      <c r="G501" s="9">
        <v>2</v>
      </c>
      <c r="H501" s="9">
        <v>3</v>
      </c>
      <c r="I501" s="9">
        <v>4</v>
      </c>
      <c r="J501" s="9">
        <v>5</v>
      </c>
      <c r="K501" s="9">
        <v>6</v>
      </c>
      <c r="L501" s="10">
        <v>7</v>
      </c>
    </row>
    <row r="502" spans="4:14" x14ac:dyDescent="0.2">
      <c r="D502" s="9">
        <v>20</v>
      </c>
      <c r="E502" s="9" t="e">
        <f>IF(Dokumentationshilfe!$AL212="",NA(),IF(Dokumentationshilfe!$AL212&lt;Dokumentationshilfe!$AN$191,0.9,IF(Dokumentationshilfe!$AL212&lt;=Dokumentationshilfe!$AP$191,1+(Dokumentationshilfe!$AL212-Dokumentationshilfe!$AN$191)/ABS(Dokumentationshilfe!$AP$191-Dokumentationshilfe!$AN$191),IF(Dokumentationshilfe!$AL212&lt;=Dokumentationshilfe!$AR$191,2+(Dokumentationshilfe!$AL212-Dokumentationshilfe!$AP$191)/ABS(Dokumentationshilfe!$AR$191-Dokumentationshilfe!$AP$191),IF(Dokumentationshilfe!$AL212&lt;=Dokumentationshilfe!$AT$191,3+(Dokumentationshilfe!$AL212-Dokumentationshilfe!$AR$191)/ABS(Dokumentationshilfe!$AT$191-Dokumentationshilfe!$AR$191),IF(Dokumentationshilfe!$AL212&lt;=Dokumentationshilfe!$AV$191,4+(Dokumentationshilfe!$AL212-Dokumentationshilfe!$AT$191)/ABS(Dokumentationshilfe!$AV$191-Dokumentationshilfe!$AT$191),IF(Dokumentationshilfe!$AL212&lt;=Dokumentationshilfe!$AX$191,5+(Dokumentationshilfe!$AL212-Dokumentationshilfe!$AV$191)/ABS(Dokumentationshilfe!$AX$191-Dokumentationshilfe!$AV$191),IF(Dokumentationshilfe!$AL212&lt;=Dokumentationshilfe!$AZ$191,6+(Dokumentationshilfe!$AL212-Dokumentationshilfe!$AX$191)/ABS(Dokumentationshilfe!$AZ$191-Dokumentationshilfe!$AX$191),7.1))))))))</f>
        <v>#N/A</v>
      </c>
      <c r="F502" s="9">
        <v>1</v>
      </c>
      <c r="G502" s="9">
        <v>2</v>
      </c>
      <c r="H502" s="9">
        <v>3</v>
      </c>
      <c r="I502" s="9">
        <v>4</v>
      </c>
      <c r="J502" s="9">
        <v>5</v>
      </c>
      <c r="K502" s="9">
        <v>6</v>
      </c>
      <c r="L502" s="10">
        <v>7</v>
      </c>
    </row>
    <row r="503" spans="4:14" x14ac:dyDescent="0.2">
      <c r="D503" s="9">
        <v>21</v>
      </c>
      <c r="E503" s="9" t="e">
        <f>IF(Dokumentationshilfe!$AL213="",NA(),IF(Dokumentationshilfe!$AL213&lt;Dokumentationshilfe!$AN$191,0.9,IF(Dokumentationshilfe!$AL213&lt;=Dokumentationshilfe!$AP$191,1+(Dokumentationshilfe!$AL213-Dokumentationshilfe!$AN$191)/ABS(Dokumentationshilfe!$AP$191-Dokumentationshilfe!$AN$191),IF(Dokumentationshilfe!$AL213&lt;=Dokumentationshilfe!$AR$191,2+(Dokumentationshilfe!$AL213-Dokumentationshilfe!$AP$191)/ABS(Dokumentationshilfe!$AR$191-Dokumentationshilfe!$AP$191),IF(Dokumentationshilfe!$AL213&lt;=Dokumentationshilfe!$AT$191,3+(Dokumentationshilfe!$AL213-Dokumentationshilfe!$AR$191)/ABS(Dokumentationshilfe!$AT$191-Dokumentationshilfe!$AR$191),IF(Dokumentationshilfe!$AL213&lt;=Dokumentationshilfe!$AV$191,4+(Dokumentationshilfe!$AL213-Dokumentationshilfe!$AT$191)/ABS(Dokumentationshilfe!$AV$191-Dokumentationshilfe!$AT$191),IF(Dokumentationshilfe!$AL213&lt;=Dokumentationshilfe!$AX$191,5+(Dokumentationshilfe!$AL213-Dokumentationshilfe!$AV$191)/ABS(Dokumentationshilfe!$AX$191-Dokumentationshilfe!$AV$191),IF(Dokumentationshilfe!$AL213&lt;=Dokumentationshilfe!$AZ$191,6+(Dokumentationshilfe!$AL213-Dokumentationshilfe!$AX$191)/ABS(Dokumentationshilfe!$AZ$191-Dokumentationshilfe!$AX$191),7.1))))))))</f>
        <v>#N/A</v>
      </c>
      <c r="F503" s="9">
        <v>1</v>
      </c>
      <c r="G503" s="9">
        <v>2</v>
      </c>
      <c r="H503" s="9">
        <v>3</v>
      </c>
      <c r="I503" s="9">
        <v>4</v>
      </c>
      <c r="J503" s="9">
        <v>5</v>
      </c>
      <c r="K503" s="9">
        <v>6</v>
      </c>
      <c r="L503" s="10">
        <v>7</v>
      </c>
    </row>
    <row r="504" spans="4:14" x14ac:dyDescent="0.2">
      <c r="D504" s="9">
        <v>22</v>
      </c>
      <c r="E504" s="9" t="e">
        <f>IF(Dokumentationshilfe!$AL214="",NA(),IF(Dokumentationshilfe!$AL214&lt;Dokumentationshilfe!$AN$191,0.9,IF(Dokumentationshilfe!$AL214&lt;=Dokumentationshilfe!$AP$191,1+(Dokumentationshilfe!$AL214-Dokumentationshilfe!$AN$191)/ABS(Dokumentationshilfe!$AP$191-Dokumentationshilfe!$AN$191),IF(Dokumentationshilfe!$AL214&lt;=Dokumentationshilfe!$AR$191,2+(Dokumentationshilfe!$AL214-Dokumentationshilfe!$AP$191)/ABS(Dokumentationshilfe!$AR$191-Dokumentationshilfe!$AP$191),IF(Dokumentationshilfe!$AL214&lt;=Dokumentationshilfe!$AT$191,3+(Dokumentationshilfe!$AL214-Dokumentationshilfe!$AR$191)/ABS(Dokumentationshilfe!$AT$191-Dokumentationshilfe!$AR$191),IF(Dokumentationshilfe!$AL214&lt;=Dokumentationshilfe!$AV$191,4+(Dokumentationshilfe!$AL214-Dokumentationshilfe!$AT$191)/ABS(Dokumentationshilfe!$AV$191-Dokumentationshilfe!$AT$191),IF(Dokumentationshilfe!$AL214&lt;=Dokumentationshilfe!$AX$191,5+(Dokumentationshilfe!$AL214-Dokumentationshilfe!$AV$191)/ABS(Dokumentationshilfe!$AX$191-Dokumentationshilfe!$AV$191),IF(Dokumentationshilfe!$AL214&lt;=Dokumentationshilfe!$AZ$191,6+(Dokumentationshilfe!$AL214-Dokumentationshilfe!$AX$191)/ABS(Dokumentationshilfe!$AZ$191-Dokumentationshilfe!$AX$191),7.1))))))))</f>
        <v>#N/A</v>
      </c>
      <c r="F504" s="9">
        <v>1</v>
      </c>
      <c r="G504" s="9">
        <v>2</v>
      </c>
      <c r="H504" s="9">
        <v>3</v>
      </c>
      <c r="I504" s="9">
        <v>4</v>
      </c>
      <c r="J504" s="9">
        <v>5</v>
      </c>
      <c r="K504" s="9">
        <v>6</v>
      </c>
      <c r="L504" s="10">
        <v>7</v>
      </c>
    </row>
    <row r="505" spans="4:14" x14ac:dyDescent="0.2">
      <c r="D505" s="9">
        <v>23</v>
      </c>
      <c r="E505" s="9" t="e">
        <f>IF(Dokumentationshilfe!$AL215="",NA(),IF(Dokumentationshilfe!$AL215&lt;Dokumentationshilfe!$AN$191,0.9,IF(Dokumentationshilfe!$AL215&lt;=Dokumentationshilfe!$AP$191,1+(Dokumentationshilfe!$AL215-Dokumentationshilfe!$AN$191)/ABS(Dokumentationshilfe!$AP$191-Dokumentationshilfe!$AN$191),IF(Dokumentationshilfe!$AL215&lt;=Dokumentationshilfe!$AR$191,2+(Dokumentationshilfe!$AL215-Dokumentationshilfe!$AP$191)/ABS(Dokumentationshilfe!$AR$191-Dokumentationshilfe!$AP$191),IF(Dokumentationshilfe!$AL215&lt;=Dokumentationshilfe!$AT$191,3+(Dokumentationshilfe!$AL215-Dokumentationshilfe!$AR$191)/ABS(Dokumentationshilfe!$AT$191-Dokumentationshilfe!$AR$191),IF(Dokumentationshilfe!$AL215&lt;=Dokumentationshilfe!$AV$191,4+(Dokumentationshilfe!$AL215-Dokumentationshilfe!$AT$191)/ABS(Dokumentationshilfe!$AV$191-Dokumentationshilfe!$AT$191),IF(Dokumentationshilfe!$AL215&lt;=Dokumentationshilfe!$AX$191,5+(Dokumentationshilfe!$AL215-Dokumentationshilfe!$AV$191)/ABS(Dokumentationshilfe!$AX$191-Dokumentationshilfe!$AV$191),IF(Dokumentationshilfe!$AL215&lt;=Dokumentationshilfe!$AZ$191,6+(Dokumentationshilfe!$AL215-Dokumentationshilfe!$AX$191)/ABS(Dokumentationshilfe!$AZ$191-Dokumentationshilfe!$AX$191),7.1))))))))</f>
        <v>#N/A</v>
      </c>
      <c r="F505" s="9">
        <v>1</v>
      </c>
      <c r="G505" s="9">
        <v>2</v>
      </c>
      <c r="H505" s="9">
        <v>3</v>
      </c>
      <c r="I505" s="9">
        <v>4</v>
      </c>
      <c r="J505" s="9">
        <v>5</v>
      </c>
      <c r="K505" s="9">
        <v>6</v>
      </c>
      <c r="L505" s="10">
        <v>7</v>
      </c>
    </row>
    <row r="506" spans="4:14" x14ac:dyDescent="0.2">
      <c r="D506" s="9">
        <v>24</v>
      </c>
      <c r="E506" s="9" t="e">
        <f>IF(Dokumentationshilfe!$AL216="",NA(),IF(Dokumentationshilfe!$AL216&lt;Dokumentationshilfe!$AN$191,0.9,IF(Dokumentationshilfe!$AL216&lt;=Dokumentationshilfe!$AP$191,1+(Dokumentationshilfe!$AL216-Dokumentationshilfe!$AN$191)/ABS(Dokumentationshilfe!$AP$191-Dokumentationshilfe!$AN$191),IF(Dokumentationshilfe!$AL216&lt;=Dokumentationshilfe!$AR$191,2+(Dokumentationshilfe!$AL216-Dokumentationshilfe!$AP$191)/ABS(Dokumentationshilfe!$AR$191-Dokumentationshilfe!$AP$191),IF(Dokumentationshilfe!$AL216&lt;=Dokumentationshilfe!$AT$191,3+(Dokumentationshilfe!$AL216-Dokumentationshilfe!$AR$191)/ABS(Dokumentationshilfe!$AT$191-Dokumentationshilfe!$AR$191),IF(Dokumentationshilfe!$AL216&lt;=Dokumentationshilfe!$AV$191,4+(Dokumentationshilfe!$AL216-Dokumentationshilfe!$AT$191)/ABS(Dokumentationshilfe!$AV$191-Dokumentationshilfe!$AT$191),IF(Dokumentationshilfe!$AL216&lt;=Dokumentationshilfe!$AX$191,5+(Dokumentationshilfe!$AL216-Dokumentationshilfe!$AV$191)/ABS(Dokumentationshilfe!$AX$191-Dokumentationshilfe!$AV$191),IF(Dokumentationshilfe!$AL216&lt;=Dokumentationshilfe!$AZ$191,6+(Dokumentationshilfe!$AL216-Dokumentationshilfe!$AX$191)/ABS(Dokumentationshilfe!$AZ$191-Dokumentationshilfe!$AX$191),7.1))))))))</f>
        <v>#N/A</v>
      </c>
      <c r="F506" s="9">
        <v>1</v>
      </c>
      <c r="G506" s="9">
        <v>2</v>
      </c>
      <c r="H506" s="9">
        <v>3</v>
      </c>
      <c r="I506" s="9">
        <v>4</v>
      </c>
      <c r="J506" s="9">
        <v>5</v>
      </c>
      <c r="K506" s="9">
        <v>6</v>
      </c>
      <c r="L506" s="10">
        <v>7</v>
      </c>
    </row>
    <row r="507" spans="4:14" ht="13.5" thickBot="1" x14ac:dyDescent="0.25">
      <c r="D507" s="12">
        <v>25</v>
      </c>
      <c r="E507" s="9" t="e">
        <f>IF(Dokumentationshilfe!$AL217="",NA(),IF(Dokumentationshilfe!$AL217&lt;Dokumentationshilfe!$AN$191,0.9,IF(Dokumentationshilfe!$AL217&lt;=Dokumentationshilfe!$AP$191,1+(Dokumentationshilfe!$AL217-Dokumentationshilfe!$AN$191)/ABS(Dokumentationshilfe!$AP$191-Dokumentationshilfe!$AN$191),IF(Dokumentationshilfe!$AL217&lt;=Dokumentationshilfe!$AR$191,2+(Dokumentationshilfe!$AL217-Dokumentationshilfe!$AP$191)/ABS(Dokumentationshilfe!$AR$191-Dokumentationshilfe!$AP$191),IF(Dokumentationshilfe!$AL217&lt;=Dokumentationshilfe!$AT$191,3+(Dokumentationshilfe!$AL217-Dokumentationshilfe!$AR$191)/ABS(Dokumentationshilfe!$AT$191-Dokumentationshilfe!$AR$191),IF(Dokumentationshilfe!$AL217&lt;=Dokumentationshilfe!$AV$191,4+(Dokumentationshilfe!$AL217-Dokumentationshilfe!$AT$191)/ABS(Dokumentationshilfe!$AV$191-Dokumentationshilfe!$AT$191),IF(Dokumentationshilfe!$AL217&lt;=Dokumentationshilfe!$AX$191,5+(Dokumentationshilfe!$AL217-Dokumentationshilfe!$AV$191)/ABS(Dokumentationshilfe!$AX$191-Dokumentationshilfe!$AV$191),IF(Dokumentationshilfe!$AL217&lt;=Dokumentationshilfe!$AZ$191,6+(Dokumentationshilfe!$AL217-Dokumentationshilfe!$AX$191)/ABS(Dokumentationshilfe!$AZ$191-Dokumentationshilfe!$AX$191),7.1))))))))</f>
        <v>#N/A</v>
      </c>
      <c r="F507" s="12">
        <v>1</v>
      </c>
      <c r="G507" s="12">
        <v>2</v>
      </c>
      <c r="H507" s="12">
        <v>3</v>
      </c>
      <c r="I507" s="12">
        <v>4</v>
      </c>
      <c r="J507" s="12">
        <v>5</v>
      </c>
      <c r="K507" s="12">
        <v>6</v>
      </c>
      <c r="L507" s="13">
        <v>7</v>
      </c>
    </row>
    <row r="508" spans="4:14" x14ac:dyDescent="0.2">
      <c r="D508" s="2"/>
      <c r="E508" s="2"/>
      <c r="F508" s="2"/>
      <c r="G508" s="2"/>
      <c r="H508" s="2"/>
      <c r="I508" s="2"/>
      <c r="J508" s="2"/>
      <c r="K508" s="2"/>
      <c r="L508" s="3"/>
      <c r="N508">
        <v>7.1</v>
      </c>
    </row>
    <row r="509" spans="4:14" x14ac:dyDescent="0.2">
      <c r="D509" s="5" t="s">
        <v>11</v>
      </c>
      <c r="E509" s="5" t="s">
        <v>19</v>
      </c>
      <c r="F509" s="6" t="s">
        <v>12</v>
      </c>
      <c r="G509" s="6" t="s">
        <v>13</v>
      </c>
      <c r="H509" s="6" t="s">
        <v>14</v>
      </c>
      <c r="I509" s="6" t="s">
        <v>15</v>
      </c>
      <c r="J509" s="6" t="s">
        <v>16</v>
      </c>
      <c r="K509" s="6" t="s">
        <v>17</v>
      </c>
      <c r="L509" s="7" t="s">
        <v>18</v>
      </c>
      <c r="N509" s="65" t="s">
        <v>205</v>
      </c>
    </row>
    <row r="510" spans="4:14" x14ac:dyDescent="0.2">
      <c r="D510" s="5"/>
      <c r="E510" s="5"/>
      <c r="F510" s="5"/>
      <c r="G510" s="5"/>
      <c r="H510" s="5"/>
      <c r="I510" s="5"/>
      <c r="J510" s="5"/>
      <c r="K510" s="5"/>
      <c r="L510" s="8"/>
      <c r="N510" t="s">
        <v>205</v>
      </c>
    </row>
    <row r="511" spans="4:14" x14ac:dyDescent="0.2">
      <c r="D511" s="9">
        <v>1</v>
      </c>
      <c r="E511" s="9" t="e">
        <f>IF(Dokumentationshilfe!$B229="",NA(),IF(Dokumentationshilfe!$B229&lt;Dokumentationshilfe!$D$227,0.9,IF(Dokumentationshilfe!$B229&lt;=Dokumentationshilfe!$F$227,1+(Dokumentationshilfe!$B229-Dokumentationshilfe!$D$227)/ABS(Dokumentationshilfe!$F$227-Dokumentationshilfe!$D$227),IF(Dokumentationshilfe!$B229&lt;=Dokumentationshilfe!$H$227,2+(Dokumentationshilfe!$B229-Dokumentationshilfe!$F$227)/ABS(Dokumentationshilfe!$H$227-Dokumentationshilfe!$F$227),IF(Dokumentationshilfe!$B229&lt;=Dokumentationshilfe!$J$227,3+(Dokumentationshilfe!$B229-Dokumentationshilfe!$H$227)/ABS(Dokumentationshilfe!$J$227-Dokumentationshilfe!$H$227),IF(Dokumentationshilfe!$B229&lt;=Dokumentationshilfe!$L$227,4+(Dokumentationshilfe!$B229-Dokumentationshilfe!$J$227)/ABS(Dokumentationshilfe!$L$227-Dokumentationshilfe!$J$227),IF(Dokumentationshilfe!$B229&lt;=Dokumentationshilfe!$N$227,5+(Dokumentationshilfe!$B229-Dokumentationshilfe!$L$227)/ABS(Dokumentationshilfe!$N$227-Dokumentationshilfe!$L$227),IF(Dokumentationshilfe!$B229&lt;=Dokumentationshilfe!$P$227,6+(Dokumentationshilfe!$B229-Dokumentationshilfe!$N$227)/ABS(Dokumentationshilfe!$P$227-Dokumentationshilfe!$N$227),7.1))))))))</f>
        <v>#N/A</v>
      </c>
      <c r="F511" s="9">
        <v>1</v>
      </c>
      <c r="G511" s="9">
        <v>2</v>
      </c>
      <c r="H511" s="9">
        <v>3</v>
      </c>
      <c r="I511" s="9">
        <v>4</v>
      </c>
      <c r="J511" s="9">
        <v>5</v>
      </c>
      <c r="K511" s="9">
        <v>6</v>
      </c>
      <c r="L511" s="10">
        <v>7</v>
      </c>
    </row>
    <row r="512" spans="4:14" x14ac:dyDescent="0.2">
      <c r="D512" s="9">
        <v>2</v>
      </c>
      <c r="E512" s="9" t="e">
        <f>IF(Dokumentationshilfe!$B230="",NA(),IF(Dokumentationshilfe!$B230&lt;Dokumentationshilfe!$D$227,0.9,IF(Dokumentationshilfe!$B230&lt;=Dokumentationshilfe!$F$227,1+(Dokumentationshilfe!$B230-Dokumentationshilfe!$D$227)/ABS(Dokumentationshilfe!$F$227-Dokumentationshilfe!$D$227),IF(Dokumentationshilfe!$B230&lt;=Dokumentationshilfe!$H$227,2+(Dokumentationshilfe!$B230-Dokumentationshilfe!$F$227)/ABS(Dokumentationshilfe!$H$227-Dokumentationshilfe!$F$227),IF(Dokumentationshilfe!$B230&lt;=Dokumentationshilfe!$J$227,3+(Dokumentationshilfe!$B230-Dokumentationshilfe!$H$227)/ABS(Dokumentationshilfe!$J$227-Dokumentationshilfe!$H$227),IF(Dokumentationshilfe!$B230&lt;=Dokumentationshilfe!$L$227,4+(Dokumentationshilfe!$B230-Dokumentationshilfe!$J$227)/ABS(Dokumentationshilfe!$L$227-Dokumentationshilfe!$J$227),IF(Dokumentationshilfe!$B230&lt;=Dokumentationshilfe!$N$227,5+(Dokumentationshilfe!$B230-Dokumentationshilfe!$L$227)/ABS(Dokumentationshilfe!$N$227-Dokumentationshilfe!$L$227),IF(Dokumentationshilfe!$B230&lt;=Dokumentationshilfe!$P$227,6+(Dokumentationshilfe!$B230-Dokumentationshilfe!$N$227)/ABS(Dokumentationshilfe!$P$227-Dokumentationshilfe!$N$227),7.1))))))))</f>
        <v>#N/A</v>
      </c>
      <c r="F512" s="9">
        <v>1</v>
      </c>
      <c r="G512" s="9">
        <v>2</v>
      </c>
      <c r="H512" s="9">
        <v>3</v>
      </c>
      <c r="I512" s="9">
        <v>4</v>
      </c>
      <c r="J512" s="9">
        <v>5</v>
      </c>
      <c r="K512" s="9">
        <v>6</v>
      </c>
      <c r="L512" s="10">
        <v>7</v>
      </c>
    </row>
    <row r="513" spans="4:12" x14ac:dyDescent="0.2">
      <c r="D513" s="9">
        <v>3</v>
      </c>
      <c r="E513" s="9" t="e">
        <f>IF(Dokumentationshilfe!$B231="",NA(),IF(Dokumentationshilfe!$B231&lt;Dokumentationshilfe!$D$227,0.9,IF(Dokumentationshilfe!$B231&lt;=Dokumentationshilfe!$F$227,1+(Dokumentationshilfe!$B231-Dokumentationshilfe!$D$227)/ABS(Dokumentationshilfe!$F$227-Dokumentationshilfe!$D$227),IF(Dokumentationshilfe!$B231&lt;=Dokumentationshilfe!$H$227,2+(Dokumentationshilfe!$B231-Dokumentationshilfe!$F$227)/ABS(Dokumentationshilfe!$H$227-Dokumentationshilfe!$F$227),IF(Dokumentationshilfe!$B231&lt;=Dokumentationshilfe!$J$227,3+(Dokumentationshilfe!$B231-Dokumentationshilfe!$H$227)/ABS(Dokumentationshilfe!$J$227-Dokumentationshilfe!$H$227),IF(Dokumentationshilfe!$B231&lt;=Dokumentationshilfe!$L$227,4+(Dokumentationshilfe!$B231-Dokumentationshilfe!$J$227)/ABS(Dokumentationshilfe!$L$227-Dokumentationshilfe!$J$227),IF(Dokumentationshilfe!$B231&lt;=Dokumentationshilfe!$N$227,5+(Dokumentationshilfe!$B231-Dokumentationshilfe!$L$227)/ABS(Dokumentationshilfe!$N$227-Dokumentationshilfe!$L$227),IF(Dokumentationshilfe!$B231&lt;=Dokumentationshilfe!$P$227,6+(Dokumentationshilfe!$B231-Dokumentationshilfe!$N$227)/ABS(Dokumentationshilfe!$P$227-Dokumentationshilfe!$N$227),7.1))))))))</f>
        <v>#N/A</v>
      </c>
      <c r="F513" s="9">
        <v>1</v>
      </c>
      <c r="G513" s="9">
        <v>2</v>
      </c>
      <c r="H513" s="9">
        <v>3</v>
      </c>
      <c r="I513" s="9">
        <v>4</v>
      </c>
      <c r="J513" s="9">
        <v>5</v>
      </c>
      <c r="K513" s="9">
        <v>6</v>
      </c>
      <c r="L513" s="10">
        <v>7</v>
      </c>
    </row>
    <row r="514" spans="4:12" x14ac:dyDescent="0.2">
      <c r="D514" s="9">
        <v>4</v>
      </c>
      <c r="E514" s="9" t="e">
        <f>IF(Dokumentationshilfe!$B232="",NA(),IF(Dokumentationshilfe!$B232&lt;Dokumentationshilfe!$D$227,0.9,IF(Dokumentationshilfe!$B232&lt;=Dokumentationshilfe!$F$227,1+(Dokumentationshilfe!$B232-Dokumentationshilfe!$D$227)/ABS(Dokumentationshilfe!$F$227-Dokumentationshilfe!$D$227),IF(Dokumentationshilfe!$B232&lt;=Dokumentationshilfe!$H$227,2+(Dokumentationshilfe!$B232-Dokumentationshilfe!$F$227)/ABS(Dokumentationshilfe!$H$227-Dokumentationshilfe!$F$227),IF(Dokumentationshilfe!$B232&lt;=Dokumentationshilfe!$J$227,3+(Dokumentationshilfe!$B232-Dokumentationshilfe!$H$227)/ABS(Dokumentationshilfe!$J$227-Dokumentationshilfe!$H$227),IF(Dokumentationshilfe!$B232&lt;=Dokumentationshilfe!$L$227,4+(Dokumentationshilfe!$B232-Dokumentationshilfe!$J$227)/ABS(Dokumentationshilfe!$L$227-Dokumentationshilfe!$J$227),IF(Dokumentationshilfe!$B232&lt;=Dokumentationshilfe!$N$227,5+(Dokumentationshilfe!$B232-Dokumentationshilfe!$L$227)/ABS(Dokumentationshilfe!$N$227-Dokumentationshilfe!$L$227),IF(Dokumentationshilfe!$B232&lt;=Dokumentationshilfe!$P$227,6+(Dokumentationshilfe!$B232-Dokumentationshilfe!$N$227)/ABS(Dokumentationshilfe!$P$227-Dokumentationshilfe!$N$227),7.1))))))))</f>
        <v>#N/A</v>
      </c>
      <c r="F514" s="9">
        <v>1</v>
      </c>
      <c r="G514" s="9">
        <v>2</v>
      </c>
      <c r="H514" s="9">
        <v>3</v>
      </c>
      <c r="I514" s="9">
        <v>4</v>
      </c>
      <c r="J514" s="9">
        <v>5</v>
      </c>
      <c r="K514" s="9">
        <v>6</v>
      </c>
      <c r="L514" s="10">
        <v>7</v>
      </c>
    </row>
    <row r="515" spans="4:12" x14ac:dyDescent="0.2">
      <c r="D515" s="9">
        <v>5</v>
      </c>
      <c r="E515" s="9" t="e">
        <f>IF(Dokumentationshilfe!$B233="",NA(),IF(Dokumentationshilfe!$B233&lt;Dokumentationshilfe!$D$227,0.9,IF(Dokumentationshilfe!$B233&lt;=Dokumentationshilfe!$F$227,1+(Dokumentationshilfe!$B233-Dokumentationshilfe!$D$227)/ABS(Dokumentationshilfe!$F$227-Dokumentationshilfe!$D$227),IF(Dokumentationshilfe!$B233&lt;=Dokumentationshilfe!$H$227,2+(Dokumentationshilfe!$B233-Dokumentationshilfe!$F$227)/ABS(Dokumentationshilfe!$H$227-Dokumentationshilfe!$F$227),IF(Dokumentationshilfe!$B233&lt;=Dokumentationshilfe!$J$227,3+(Dokumentationshilfe!$B233-Dokumentationshilfe!$H$227)/ABS(Dokumentationshilfe!$J$227-Dokumentationshilfe!$H$227),IF(Dokumentationshilfe!$B233&lt;=Dokumentationshilfe!$L$227,4+(Dokumentationshilfe!$B233-Dokumentationshilfe!$J$227)/ABS(Dokumentationshilfe!$L$227-Dokumentationshilfe!$J$227),IF(Dokumentationshilfe!$B233&lt;=Dokumentationshilfe!$N$227,5+(Dokumentationshilfe!$B233-Dokumentationshilfe!$L$227)/ABS(Dokumentationshilfe!$N$227-Dokumentationshilfe!$L$227),IF(Dokumentationshilfe!$B233&lt;=Dokumentationshilfe!$P$227,6+(Dokumentationshilfe!$B233-Dokumentationshilfe!$N$227)/ABS(Dokumentationshilfe!$P$227-Dokumentationshilfe!$N$227),7.1))))))))</f>
        <v>#N/A</v>
      </c>
      <c r="F515" s="9">
        <v>1</v>
      </c>
      <c r="G515" s="9">
        <v>2</v>
      </c>
      <c r="H515" s="9">
        <v>3</v>
      </c>
      <c r="I515" s="9">
        <v>4</v>
      </c>
      <c r="J515" s="9">
        <v>5</v>
      </c>
      <c r="K515" s="9">
        <v>6</v>
      </c>
      <c r="L515" s="10">
        <v>7</v>
      </c>
    </row>
    <row r="516" spans="4:12" x14ac:dyDescent="0.2">
      <c r="D516" s="9">
        <v>6</v>
      </c>
      <c r="E516" s="9" t="e">
        <f>IF(Dokumentationshilfe!$B234="",NA(),IF(Dokumentationshilfe!$B234&lt;Dokumentationshilfe!$D$227,0.9,IF(Dokumentationshilfe!$B234&lt;=Dokumentationshilfe!$F$227,1+(Dokumentationshilfe!$B234-Dokumentationshilfe!$D$227)/ABS(Dokumentationshilfe!$F$227-Dokumentationshilfe!$D$227),IF(Dokumentationshilfe!$B234&lt;=Dokumentationshilfe!$H$227,2+(Dokumentationshilfe!$B234-Dokumentationshilfe!$F$227)/ABS(Dokumentationshilfe!$H$227-Dokumentationshilfe!$F$227),IF(Dokumentationshilfe!$B234&lt;=Dokumentationshilfe!$J$227,3+(Dokumentationshilfe!$B234-Dokumentationshilfe!$H$227)/ABS(Dokumentationshilfe!$J$227-Dokumentationshilfe!$H$227),IF(Dokumentationshilfe!$B234&lt;=Dokumentationshilfe!$L$227,4+(Dokumentationshilfe!$B234-Dokumentationshilfe!$J$227)/ABS(Dokumentationshilfe!$L$227-Dokumentationshilfe!$J$227),IF(Dokumentationshilfe!$B234&lt;=Dokumentationshilfe!$N$227,5+(Dokumentationshilfe!$B234-Dokumentationshilfe!$L$227)/ABS(Dokumentationshilfe!$N$227-Dokumentationshilfe!$L$227),IF(Dokumentationshilfe!$B234&lt;=Dokumentationshilfe!$P$227,6+(Dokumentationshilfe!$B234-Dokumentationshilfe!$N$227)/ABS(Dokumentationshilfe!$P$227-Dokumentationshilfe!$N$227),7.1))))))))</f>
        <v>#N/A</v>
      </c>
      <c r="F516" s="9">
        <v>1</v>
      </c>
      <c r="G516" s="9">
        <v>2</v>
      </c>
      <c r="H516" s="9">
        <v>3</v>
      </c>
      <c r="I516" s="9">
        <v>4</v>
      </c>
      <c r="J516" s="9">
        <v>5</v>
      </c>
      <c r="K516" s="9">
        <v>6</v>
      </c>
      <c r="L516" s="10">
        <v>7</v>
      </c>
    </row>
    <row r="517" spans="4:12" x14ac:dyDescent="0.2">
      <c r="D517" s="9">
        <v>7</v>
      </c>
      <c r="E517" s="9" t="e">
        <f>IF(Dokumentationshilfe!$B235="",NA(),IF(Dokumentationshilfe!$B235&lt;Dokumentationshilfe!$D$227,0.9,IF(Dokumentationshilfe!$B235&lt;=Dokumentationshilfe!$F$227,1+(Dokumentationshilfe!$B235-Dokumentationshilfe!$D$227)/ABS(Dokumentationshilfe!$F$227-Dokumentationshilfe!$D$227),IF(Dokumentationshilfe!$B235&lt;=Dokumentationshilfe!$H$227,2+(Dokumentationshilfe!$B235-Dokumentationshilfe!$F$227)/ABS(Dokumentationshilfe!$H$227-Dokumentationshilfe!$F$227),IF(Dokumentationshilfe!$B235&lt;=Dokumentationshilfe!$J$227,3+(Dokumentationshilfe!$B235-Dokumentationshilfe!$H$227)/ABS(Dokumentationshilfe!$J$227-Dokumentationshilfe!$H$227),IF(Dokumentationshilfe!$B235&lt;=Dokumentationshilfe!$L$227,4+(Dokumentationshilfe!$B235-Dokumentationshilfe!$J$227)/ABS(Dokumentationshilfe!$L$227-Dokumentationshilfe!$J$227),IF(Dokumentationshilfe!$B235&lt;=Dokumentationshilfe!$N$227,5+(Dokumentationshilfe!$B235-Dokumentationshilfe!$L$227)/ABS(Dokumentationshilfe!$N$227-Dokumentationshilfe!$L$227),IF(Dokumentationshilfe!$B235&lt;=Dokumentationshilfe!$P$227,6+(Dokumentationshilfe!$B235-Dokumentationshilfe!$N$227)/ABS(Dokumentationshilfe!$P$227-Dokumentationshilfe!$N$227),7.1))))))))</f>
        <v>#N/A</v>
      </c>
      <c r="F517" s="9">
        <v>1</v>
      </c>
      <c r="G517" s="9">
        <v>2</v>
      </c>
      <c r="H517" s="9">
        <v>3</v>
      </c>
      <c r="I517" s="9">
        <v>4</v>
      </c>
      <c r="J517" s="9">
        <v>5</v>
      </c>
      <c r="K517" s="9">
        <v>6</v>
      </c>
      <c r="L517" s="10">
        <v>7</v>
      </c>
    </row>
    <row r="518" spans="4:12" x14ac:dyDescent="0.2">
      <c r="D518" s="9">
        <v>8</v>
      </c>
      <c r="E518" s="9" t="e">
        <f>IF(Dokumentationshilfe!$B236="",NA(),IF(Dokumentationshilfe!$B236&lt;Dokumentationshilfe!$D$227,0.9,IF(Dokumentationshilfe!$B236&lt;=Dokumentationshilfe!$F$227,1+(Dokumentationshilfe!$B236-Dokumentationshilfe!$D$227)/ABS(Dokumentationshilfe!$F$227-Dokumentationshilfe!$D$227),IF(Dokumentationshilfe!$B236&lt;=Dokumentationshilfe!$H$227,2+(Dokumentationshilfe!$B236-Dokumentationshilfe!$F$227)/ABS(Dokumentationshilfe!$H$227-Dokumentationshilfe!$F$227),IF(Dokumentationshilfe!$B236&lt;=Dokumentationshilfe!$J$227,3+(Dokumentationshilfe!$B236-Dokumentationshilfe!$H$227)/ABS(Dokumentationshilfe!$J$227-Dokumentationshilfe!$H$227),IF(Dokumentationshilfe!$B236&lt;=Dokumentationshilfe!$L$227,4+(Dokumentationshilfe!$B236-Dokumentationshilfe!$J$227)/ABS(Dokumentationshilfe!$L$227-Dokumentationshilfe!$J$227),IF(Dokumentationshilfe!$B236&lt;=Dokumentationshilfe!$N$227,5+(Dokumentationshilfe!$B236-Dokumentationshilfe!$L$227)/ABS(Dokumentationshilfe!$N$227-Dokumentationshilfe!$L$227),IF(Dokumentationshilfe!$B236&lt;=Dokumentationshilfe!$P$227,6+(Dokumentationshilfe!$B236-Dokumentationshilfe!$N$227)/ABS(Dokumentationshilfe!$P$227-Dokumentationshilfe!$N$227),7.1))))))))</f>
        <v>#N/A</v>
      </c>
      <c r="F518" s="9">
        <v>1</v>
      </c>
      <c r="G518" s="9">
        <v>2</v>
      </c>
      <c r="H518" s="9">
        <v>3</v>
      </c>
      <c r="I518" s="9">
        <v>4</v>
      </c>
      <c r="J518" s="9">
        <v>5</v>
      </c>
      <c r="K518" s="9">
        <v>6</v>
      </c>
      <c r="L518" s="10">
        <v>7</v>
      </c>
    </row>
    <row r="519" spans="4:12" x14ac:dyDescent="0.2">
      <c r="D519" s="9">
        <v>9</v>
      </c>
      <c r="E519" s="9" t="e">
        <f>IF(Dokumentationshilfe!$B237="",NA(),IF(Dokumentationshilfe!$B237&lt;Dokumentationshilfe!$D$227,0.9,IF(Dokumentationshilfe!$B237&lt;=Dokumentationshilfe!$F$227,1+(Dokumentationshilfe!$B237-Dokumentationshilfe!$D$227)/ABS(Dokumentationshilfe!$F$227-Dokumentationshilfe!$D$227),IF(Dokumentationshilfe!$B237&lt;=Dokumentationshilfe!$H$227,2+(Dokumentationshilfe!$B237-Dokumentationshilfe!$F$227)/ABS(Dokumentationshilfe!$H$227-Dokumentationshilfe!$F$227),IF(Dokumentationshilfe!$B237&lt;=Dokumentationshilfe!$J$227,3+(Dokumentationshilfe!$B237-Dokumentationshilfe!$H$227)/ABS(Dokumentationshilfe!$J$227-Dokumentationshilfe!$H$227),IF(Dokumentationshilfe!$B237&lt;=Dokumentationshilfe!$L$227,4+(Dokumentationshilfe!$B237-Dokumentationshilfe!$J$227)/ABS(Dokumentationshilfe!$L$227-Dokumentationshilfe!$J$227),IF(Dokumentationshilfe!$B237&lt;=Dokumentationshilfe!$N$227,5+(Dokumentationshilfe!$B237-Dokumentationshilfe!$L$227)/ABS(Dokumentationshilfe!$N$227-Dokumentationshilfe!$L$227),IF(Dokumentationshilfe!$B237&lt;=Dokumentationshilfe!$P$227,6+(Dokumentationshilfe!$B237-Dokumentationshilfe!$N$227)/ABS(Dokumentationshilfe!$P$227-Dokumentationshilfe!$N$227),7.1))))))))</f>
        <v>#N/A</v>
      </c>
      <c r="F519" s="9">
        <v>1</v>
      </c>
      <c r="G519" s="9">
        <v>2</v>
      </c>
      <c r="H519" s="9">
        <v>3</v>
      </c>
      <c r="I519" s="9">
        <v>4</v>
      </c>
      <c r="J519" s="9">
        <v>5</v>
      </c>
      <c r="K519" s="9">
        <v>6</v>
      </c>
      <c r="L519" s="10">
        <v>7</v>
      </c>
    </row>
    <row r="520" spans="4:12" x14ac:dyDescent="0.2">
      <c r="D520" s="9">
        <v>10</v>
      </c>
      <c r="E520" s="9" t="e">
        <f>IF(Dokumentationshilfe!$B238="",NA(),IF(Dokumentationshilfe!$B238&lt;Dokumentationshilfe!$D$227,0.9,IF(Dokumentationshilfe!$B238&lt;=Dokumentationshilfe!$F$227,1+(Dokumentationshilfe!$B238-Dokumentationshilfe!$D$227)/ABS(Dokumentationshilfe!$F$227-Dokumentationshilfe!$D$227),IF(Dokumentationshilfe!$B238&lt;=Dokumentationshilfe!$H$227,2+(Dokumentationshilfe!$B238-Dokumentationshilfe!$F$227)/ABS(Dokumentationshilfe!$H$227-Dokumentationshilfe!$F$227),IF(Dokumentationshilfe!$B238&lt;=Dokumentationshilfe!$J$227,3+(Dokumentationshilfe!$B238-Dokumentationshilfe!$H$227)/ABS(Dokumentationshilfe!$J$227-Dokumentationshilfe!$H$227),IF(Dokumentationshilfe!$B238&lt;=Dokumentationshilfe!$L$227,4+(Dokumentationshilfe!$B238-Dokumentationshilfe!$J$227)/ABS(Dokumentationshilfe!$L$227-Dokumentationshilfe!$J$227),IF(Dokumentationshilfe!$B238&lt;=Dokumentationshilfe!$N$227,5+(Dokumentationshilfe!$B238-Dokumentationshilfe!$L$227)/ABS(Dokumentationshilfe!$N$227-Dokumentationshilfe!$L$227),IF(Dokumentationshilfe!$B238&lt;=Dokumentationshilfe!$P$227,6+(Dokumentationshilfe!$B238-Dokumentationshilfe!$N$227)/ABS(Dokumentationshilfe!$P$227-Dokumentationshilfe!$N$227),7.1))))))))</f>
        <v>#N/A</v>
      </c>
      <c r="F520" s="9">
        <v>1</v>
      </c>
      <c r="G520" s="9">
        <v>2</v>
      </c>
      <c r="H520" s="9">
        <v>3</v>
      </c>
      <c r="I520" s="9">
        <v>4</v>
      </c>
      <c r="J520" s="9">
        <v>5</v>
      </c>
      <c r="K520" s="9">
        <v>6</v>
      </c>
      <c r="L520" s="10">
        <v>7</v>
      </c>
    </row>
    <row r="521" spans="4:12" x14ac:dyDescent="0.2">
      <c r="D521" s="9">
        <v>11</v>
      </c>
      <c r="E521" s="9" t="e">
        <f>IF(Dokumentationshilfe!$B239="",NA(),IF(Dokumentationshilfe!$B239&lt;Dokumentationshilfe!$D$227,0.9,IF(Dokumentationshilfe!$B239&lt;=Dokumentationshilfe!$F$227,1+(Dokumentationshilfe!$B239-Dokumentationshilfe!$D$227)/ABS(Dokumentationshilfe!$F$227-Dokumentationshilfe!$D$227),IF(Dokumentationshilfe!$B239&lt;=Dokumentationshilfe!$H$227,2+(Dokumentationshilfe!$B239-Dokumentationshilfe!$F$227)/ABS(Dokumentationshilfe!$H$227-Dokumentationshilfe!$F$227),IF(Dokumentationshilfe!$B239&lt;=Dokumentationshilfe!$J$227,3+(Dokumentationshilfe!$B239-Dokumentationshilfe!$H$227)/ABS(Dokumentationshilfe!$J$227-Dokumentationshilfe!$H$227),IF(Dokumentationshilfe!$B239&lt;=Dokumentationshilfe!$L$227,4+(Dokumentationshilfe!$B239-Dokumentationshilfe!$J$227)/ABS(Dokumentationshilfe!$L$227-Dokumentationshilfe!$J$227),IF(Dokumentationshilfe!$B239&lt;=Dokumentationshilfe!$N$227,5+(Dokumentationshilfe!$B239-Dokumentationshilfe!$L$227)/ABS(Dokumentationshilfe!$N$227-Dokumentationshilfe!$L$227),IF(Dokumentationshilfe!$B239&lt;=Dokumentationshilfe!$P$227,6+(Dokumentationshilfe!$B239-Dokumentationshilfe!$N$227)/ABS(Dokumentationshilfe!$P$227-Dokumentationshilfe!$N$227),7.1))))))))</f>
        <v>#N/A</v>
      </c>
      <c r="F521" s="9">
        <v>1</v>
      </c>
      <c r="G521" s="9">
        <v>2</v>
      </c>
      <c r="H521" s="9">
        <v>3</v>
      </c>
      <c r="I521" s="9">
        <v>4</v>
      </c>
      <c r="J521" s="9">
        <v>5</v>
      </c>
      <c r="K521" s="9">
        <v>6</v>
      </c>
      <c r="L521" s="10">
        <v>7</v>
      </c>
    </row>
    <row r="522" spans="4:12" x14ac:dyDescent="0.2">
      <c r="D522" s="9">
        <v>12</v>
      </c>
      <c r="E522" s="9" t="e">
        <f>IF(Dokumentationshilfe!$B240="",NA(),IF(Dokumentationshilfe!$B240&lt;Dokumentationshilfe!$D$227,0.9,IF(Dokumentationshilfe!$B240&lt;=Dokumentationshilfe!$F$227,1+(Dokumentationshilfe!$B240-Dokumentationshilfe!$D$227)/ABS(Dokumentationshilfe!$F$227-Dokumentationshilfe!$D$227),IF(Dokumentationshilfe!$B240&lt;=Dokumentationshilfe!$H$227,2+(Dokumentationshilfe!$B240-Dokumentationshilfe!$F$227)/ABS(Dokumentationshilfe!$H$227-Dokumentationshilfe!$F$227),IF(Dokumentationshilfe!$B240&lt;=Dokumentationshilfe!$J$227,3+(Dokumentationshilfe!$B240-Dokumentationshilfe!$H$227)/ABS(Dokumentationshilfe!$J$227-Dokumentationshilfe!$H$227),IF(Dokumentationshilfe!$B240&lt;=Dokumentationshilfe!$L$227,4+(Dokumentationshilfe!$B240-Dokumentationshilfe!$J$227)/ABS(Dokumentationshilfe!$L$227-Dokumentationshilfe!$J$227),IF(Dokumentationshilfe!$B240&lt;=Dokumentationshilfe!$N$227,5+(Dokumentationshilfe!$B240-Dokumentationshilfe!$L$227)/ABS(Dokumentationshilfe!$N$227-Dokumentationshilfe!$L$227),IF(Dokumentationshilfe!$B240&lt;=Dokumentationshilfe!$P$227,6+(Dokumentationshilfe!$B240-Dokumentationshilfe!$N$227)/ABS(Dokumentationshilfe!$P$227-Dokumentationshilfe!$N$227),7.1))))))))</f>
        <v>#N/A</v>
      </c>
      <c r="F522" s="9">
        <v>1</v>
      </c>
      <c r="G522" s="9">
        <v>2</v>
      </c>
      <c r="H522" s="9">
        <v>3</v>
      </c>
      <c r="I522" s="9">
        <v>4</v>
      </c>
      <c r="J522" s="9">
        <v>5</v>
      </c>
      <c r="K522" s="9">
        <v>6</v>
      </c>
      <c r="L522" s="10">
        <v>7</v>
      </c>
    </row>
    <row r="523" spans="4:12" x14ac:dyDescent="0.2">
      <c r="D523" s="9">
        <v>13</v>
      </c>
      <c r="E523" s="9" t="e">
        <f>IF(Dokumentationshilfe!$B241="",NA(),IF(Dokumentationshilfe!$B241&lt;Dokumentationshilfe!$D$227,0.9,IF(Dokumentationshilfe!$B241&lt;=Dokumentationshilfe!$F$227,1+(Dokumentationshilfe!$B241-Dokumentationshilfe!$D$227)/ABS(Dokumentationshilfe!$F$227-Dokumentationshilfe!$D$227),IF(Dokumentationshilfe!$B241&lt;=Dokumentationshilfe!$H$227,2+(Dokumentationshilfe!$B241-Dokumentationshilfe!$F$227)/ABS(Dokumentationshilfe!$H$227-Dokumentationshilfe!$F$227),IF(Dokumentationshilfe!$B241&lt;=Dokumentationshilfe!$J$227,3+(Dokumentationshilfe!$B241-Dokumentationshilfe!$H$227)/ABS(Dokumentationshilfe!$J$227-Dokumentationshilfe!$H$227),IF(Dokumentationshilfe!$B241&lt;=Dokumentationshilfe!$L$227,4+(Dokumentationshilfe!$B241-Dokumentationshilfe!$J$227)/ABS(Dokumentationshilfe!$L$227-Dokumentationshilfe!$J$227),IF(Dokumentationshilfe!$B241&lt;=Dokumentationshilfe!$N$227,5+(Dokumentationshilfe!$B241-Dokumentationshilfe!$L$227)/ABS(Dokumentationshilfe!$N$227-Dokumentationshilfe!$L$227),IF(Dokumentationshilfe!$B241&lt;=Dokumentationshilfe!$P$227,6+(Dokumentationshilfe!$B241-Dokumentationshilfe!$N$227)/ABS(Dokumentationshilfe!$P$227-Dokumentationshilfe!$N$227),7.1))))))))</f>
        <v>#N/A</v>
      </c>
      <c r="F523" s="9">
        <v>1</v>
      </c>
      <c r="G523" s="9">
        <v>2</v>
      </c>
      <c r="H523" s="9">
        <v>3</v>
      </c>
      <c r="I523" s="9">
        <v>4</v>
      </c>
      <c r="J523" s="9">
        <v>5</v>
      </c>
      <c r="K523" s="9">
        <v>6</v>
      </c>
      <c r="L523" s="10">
        <v>7</v>
      </c>
    </row>
    <row r="524" spans="4:12" x14ac:dyDescent="0.2">
      <c r="D524" s="9">
        <v>14</v>
      </c>
      <c r="E524" s="9" t="e">
        <f>IF(Dokumentationshilfe!$B242="",NA(),IF(Dokumentationshilfe!$B242&lt;Dokumentationshilfe!$D$227,0.9,IF(Dokumentationshilfe!$B242&lt;=Dokumentationshilfe!$F$227,1+(Dokumentationshilfe!$B242-Dokumentationshilfe!$D$227)/ABS(Dokumentationshilfe!$F$227-Dokumentationshilfe!$D$227),IF(Dokumentationshilfe!$B242&lt;=Dokumentationshilfe!$H$227,2+(Dokumentationshilfe!$B242-Dokumentationshilfe!$F$227)/ABS(Dokumentationshilfe!$H$227-Dokumentationshilfe!$F$227),IF(Dokumentationshilfe!$B242&lt;=Dokumentationshilfe!$J$227,3+(Dokumentationshilfe!$B242-Dokumentationshilfe!$H$227)/ABS(Dokumentationshilfe!$J$227-Dokumentationshilfe!$H$227),IF(Dokumentationshilfe!$B242&lt;=Dokumentationshilfe!$L$227,4+(Dokumentationshilfe!$B242-Dokumentationshilfe!$J$227)/ABS(Dokumentationshilfe!$L$227-Dokumentationshilfe!$J$227),IF(Dokumentationshilfe!$B242&lt;=Dokumentationshilfe!$N$227,5+(Dokumentationshilfe!$B242-Dokumentationshilfe!$L$227)/ABS(Dokumentationshilfe!$N$227-Dokumentationshilfe!$L$227),IF(Dokumentationshilfe!$B242&lt;=Dokumentationshilfe!$P$227,6+(Dokumentationshilfe!$B242-Dokumentationshilfe!$N$227)/ABS(Dokumentationshilfe!$P$227-Dokumentationshilfe!$N$227),7.1))))))))</f>
        <v>#N/A</v>
      </c>
      <c r="F524" s="9">
        <v>1</v>
      </c>
      <c r="G524" s="9">
        <v>2</v>
      </c>
      <c r="H524" s="9">
        <v>3</v>
      </c>
      <c r="I524" s="9">
        <v>4</v>
      </c>
      <c r="J524" s="9">
        <v>5</v>
      </c>
      <c r="K524" s="9">
        <v>6</v>
      </c>
      <c r="L524" s="10">
        <v>7</v>
      </c>
    </row>
    <row r="525" spans="4:12" x14ac:dyDescent="0.2">
      <c r="D525" s="9">
        <v>15</v>
      </c>
      <c r="E525" s="9" t="e">
        <f>IF(Dokumentationshilfe!$B243="",NA(),IF(Dokumentationshilfe!$B243&lt;Dokumentationshilfe!$D$227,0.9,IF(Dokumentationshilfe!$B243&lt;=Dokumentationshilfe!$F$227,1+(Dokumentationshilfe!$B243-Dokumentationshilfe!$D$227)/ABS(Dokumentationshilfe!$F$227-Dokumentationshilfe!$D$227),IF(Dokumentationshilfe!$B243&lt;=Dokumentationshilfe!$H$227,2+(Dokumentationshilfe!$B243-Dokumentationshilfe!$F$227)/ABS(Dokumentationshilfe!$H$227-Dokumentationshilfe!$F$227),IF(Dokumentationshilfe!$B243&lt;=Dokumentationshilfe!$J$227,3+(Dokumentationshilfe!$B243-Dokumentationshilfe!$H$227)/ABS(Dokumentationshilfe!$J$227-Dokumentationshilfe!$H$227),IF(Dokumentationshilfe!$B243&lt;=Dokumentationshilfe!$L$227,4+(Dokumentationshilfe!$B243-Dokumentationshilfe!$J$227)/ABS(Dokumentationshilfe!$L$227-Dokumentationshilfe!$J$227),IF(Dokumentationshilfe!$B243&lt;=Dokumentationshilfe!$N$227,5+(Dokumentationshilfe!$B243-Dokumentationshilfe!$L$227)/ABS(Dokumentationshilfe!$N$227-Dokumentationshilfe!$L$227),IF(Dokumentationshilfe!$B243&lt;=Dokumentationshilfe!$P$227,6+(Dokumentationshilfe!$B243-Dokumentationshilfe!$N$227)/ABS(Dokumentationshilfe!$P$227-Dokumentationshilfe!$N$227),7.1))))))))</f>
        <v>#N/A</v>
      </c>
      <c r="F525" s="9">
        <v>1</v>
      </c>
      <c r="G525" s="9">
        <v>2</v>
      </c>
      <c r="H525" s="9">
        <v>3</v>
      </c>
      <c r="I525" s="9">
        <v>4</v>
      </c>
      <c r="J525" s="9">
        <v>5</v>
      </c>
      <c r="K525" s="9">
        <v>6</v>
      </c>
      <c r="L525" s="10">
        <v>7</v>
      </c>
    </row>
    <row r="526" spans="4:12" x14ac:dyDescent="0.2">
      <c r="D526" s="9">
        <v>16</v>
      </c>
      <c r="E526" s="9" t="e">
        <f>IF(Dokumentationshilfe!$B244="",NA(),IF(Dokumentationshilfe!$B244&lt;Dokumentationshilfe!$D$227,0.9,IF(Dokumentationshilfe!$B244&lt;=Dokumentationshilfe!$F$227,1+(Dokumentationshilfe!$B244-Dokumentationshilfe!$D$227)/ABS(Dokumentationshilfe!$F$227-Dokumentationshilfe!$D$227),IF(Dokumentationshilfe!$B244&lt;=Dokumentationshilfe!$H$227,2+(Dokumentationshilfe!$B244-Dokumentationshilfe!$F$227)/ABS(Dokumentationshilfe!$H$227-Dokumentationshilfe!$F$227),IF(Dokumentationshilfe!$B244&lt;=Dokumentationshilfe!$J$227,3+(Dokumentationshilfe!$B244-Dokumentationshilfe!$H$227)/ABS(Dokumentationshilfe!$J$227-Dokumentationshilfe!$H$227),IF(Dokumentationshilfe!$B244&lt;=Dokumentationshilfe!$L$227,4+(Dokumentationshilfe!$B244-Dokumentationshilfe!$J$227)/ABS(Dokumentationshilfe!$L$227-Dokumentationshilfe!$J$227),IF(Dokumentationshilfe!$B244&lt;=Dokumentationshilfe!$N$227,5+(Dokumentationshilfe!$B244-Dokumentationshilfe!$L$227)/ABS(Dokumentationshilfe!$N$227-Dokumentationshilfe!$L$227),IF(Dokumentationshilfe!$B244&lt;=Dokumentationshilfe!$P$227,6+(Dokumentationshilfe!$B244-Dokumentationshilfe!$N$227)/ABS(Dokumentationshilfe!$P$227-Dokumentationshilfe!$N$227),7.1))))))))</f>
        <v>#N/A</v>
      </c>
      <c r="F526" s="9">
        <v>1</v>
      </c>
      <c r="G526" s="9">
        <v>2</v>
      </c>
      <c r="H526" s="9">
        <v>3</v>
      </c>
      <c r="I526" s="9">
        <v>4</v>
      </c>
      <c r="J526" s="9">
        <v>5</v>
      </c>
      <c r="K526" s="9">
        <v>6</v>
      </c>
      <c r="L526" s="10">
        <v>7</v>
      </c>
    </row>
    <row r="527" spans="4:12" x14ac:dyDescent="0.2">
      <c r="D527" s="9">
        <v>17</v>
      </c>
      <c r="E527" s="9" t="e">
        <f>IF(Dokumentationshilfe!$B245="",NA(),IF(Dokumentationshilfe!$B245&lt;Dokumentationshilfe!$D$227,0.9,IF(Dokumentationshilfe!$B245&lt;=Dokumentationshilfe!$F$227,1+(Dokumentationshilfe!$B245-Dokumentationshilfe!$D$227)/ABS(Dokumentationshilfe!$F$227-Dokumentationshilfe!$D$227),IF(Dokumentationshilfe!$B245&lt;=Dokumentationshilfe!$H$227,2+(Dokumentationshilfe!$B245-Dokumentationshilfe!$F$227)/ABS(Dokumentationshilfe!$H$227-Dokumentationshilfe!$F$227),IF(Dokumentationshilfe!$B245&lt;=Dokumentationshilfe!$J$227,3+(Dokumentationshilfe!$B245-Dokumentationshilfe!$H$227)/ABS(Dokumentationshilfe!$J$227-Dokumentationshilfe!$H$227),IF(Dokumentationshilfe!$B245&lt;=Dokumentationshilfe!$L$227,4+(Dokumentationshilfe!$B245-Dokumentationshilfe!$J$227)/ABS(Dokumentationshilfe!$L$227-Dokumentationshilfe!$J$227),IF(Dokumentationshilfe!$B245&lt;=Dokumentationshilfe!$N$227,5+(Dokumentationshilfe!$B245-Dokumentationshilfe!$L$227)/ABS(Dokumentationshilfe!$N$227-Dokumentationshilfe!$L$227),IF(Dokumentationshilfe!$B245&lt;=Dokumentationshilfe!$P$227,6+(Dokumentationshilfe!$B245-Dokumentationshilfe!$N$227)/ABS(Dokumentationshilfe!$P$227-Dokumentationshilfe!$N$227),7.1))))))))</f>
        <v>#N/A</v>
      </c>
      <c r="F527" s="9">
        <v>1</v>
      </c>
      <c r="G527" s="9">
        <v>2</v>
      </c>
      <c r="H527" s="9">
        <v>3</v>
      </c>
      <c r="I527" s="9">
        <v>4</v>
      </c>
      <c r="J527" s="9">
        <v>5</v>
      </c>
      <c r="K527" s="9">
        <v>6</v>
      </c>
      <c r="L527" s="10">
        <v>7</v>
      </c>
    </row>
    <row r="528" spans="4:12" x14ac:dyDescent="0.2">
      <c r="D528" s="9">
        <v>18</v>
      </c>
      <c r="E528" s="9" t="e">
        <f>IF(Dokumentationshilfe!$B246="",NA(),IF(Dokumentationshilfe!$B246&lt;Dokumentationshilfe!$D$227,0.9,IF(Dokumentationshilfe!$B246&lt;=Dokumentationshilfe!$F$227,1+(Dokumentationshilfe!$B246-Dokumentationshilfe!$D$227)/ABS(Dokumentationshilfe!$F$227-Dokumentationshilfe!$D$227),IF(Dokumentationshilfe!$B246&lt;=Dokumentationshilfe!$H$227,2+(Dokumentationshilfe!$B246-Dokumentationshilfe!$F$227)/ABS(Dokumentationshilfe!$H$227-Dokumentationshilfe!$F$227),IF(Dokumentationshilfe!$B246&lt;=Dokumentationshilfe!$J$227,3+(Dokumentationshilfe!$B246-Dokumentationshilfe!$H$227)/ABS(Dokumentationshilfe!$J$227-Dokumentationshilfe!$H$227),IF(Dokumentationshilfe!$B246&lt;=Dokumentationshilfe!$L$227,4+(Dokumentationshilfe!$B246-Dokumentationshilfe!$J$227)/ABS(Dokumentationshilfe!$L$227-Dokumentationshilfe!$J$227),IF(Dokumentationshilfe!$B246&lt;=Dokumentationshilfe!$N$227,5+(Dokumentationshilfe!$B246-Dokumentationshilfe!$L$227)/ABS(Dokumentationshilfe!$N$227-Dokumentationshilfe!$L$227),IF(Dokumentationshilfe!$B246&lt;=Dokumentationshilfe!$P$227,6+(Dokumentationshilfe!$B246-Dokumentationshilfe!$N$227)/ABS(Dokumentationshilfe!$P$227-Dokumentationshilfe!$N$227),7.1))))))))</f>
        <v>#N/A</v>
      </c>
      <c r="F528" s="9">
        <v>1</v>
      </c>
      <c r="G528" s="9">
        <v>2</v>
      </c>
      <c r="H528" s="9">
        <v>3</v>
      </c>
      <c r="I528" s="9">
        <v>4</v>
      </c>
      <c r="J528" s="9">
        <v>5</v>
      </c>
      <c r="K528" s="9">
        <v>6</v>
      </c>
      <c r="L528" s="10">
        <v>7</v>
      </c>
    </row>
    <row r="529" spans="4:14" x14ac:dyDescent="0.2">
      <c r="D529" s="9">
        <v>19</v>
      </c>
      <c r="E529" s="9" t="e">
        <f>IF(Dokumentationshilfe!$B247="",NA(),IF(Dokumentationshilfe!$B247&lt;Dokumentationshilfe!$D$227,0.9,IF(Dokumentationshilfe!$B247&lt;=Dokumentationshilfe!$F$227,1+(Dokumentationshilfe!$B247-Dokumentationshilfe!$D$227)/ABS(Dokumentationshilfe!$F$227-Dokumentationshilfe!$D$227),IF(Dokumentationshilfe!$B247&lt;=Dokumentationshilfe!$H$227,2+(Dokumentationshilfe!$B247-Dokumentationshilfe!$F$227)/ABS(Dokumentationshilfe!$H$227-Dokumentationshilfe!$F$227),IF(Dokumentationshilfe!$B247&lt;=Dokumentationshilfe!$J$227,3+(Dokumentationshilfe!$B247-Dokumentationshilfe!$H$227)/ABS(Dokumentationshilfe!$J$227-Dokumentationshilfe!$H$227),IF(Dokumentationshilfe!$B247&lt;=Dokumentationshilfe!$L$227,4+(Dokumentationshilfe!$B247-Dokumentationshilfe!$J$227)/ABS(Dokumentationshilfe!$L$227-Dokumentationshilfe!$J$227),IF(Dokumentationshilfe!$B247&lt;=Dokumentationshilfe!$N$227,5+(Dokumentationshilfe!$B247-Dokumentationshilfe!$L$227)/ABS(Dokumentationshilfe!$N$227-Dokumentationshilfe!$L$227),IF(Dokumentationshilfe!$B247&lt;=Dokumentationshilfe!$P$227,6+(Dokumentationshilfe!$B247-Dokumentationshilfe!$N$227)/ABS(Dokumentationshilfe!$P$227-Dokumentationshilfe!$N$227),7.1))))))))</f>
        <v>#N/A</v>
      </c>
      <c r="F529" s="9">
        <v>1</v>
      </c>
      <c r="G529" s="9">
        <v>2</v>
      </c>
      <c r="H529" s="9">
        <v>3</v>
      </c>
      <c r="I529" s="9">
        <v>4</v>
      </c>
      <c r="J529" s="9">
        <v>5</v>
      </c>
      <c r="K529" s="9">
        <v>6</v>
      </c>
      <c r="L529" s="10">
        <v>7</v>
      </c>
    </row>
    <row r="530" spans="4:14" x14ac:dyDescent="0.2">
      <c r="D530" s="9">
        <v>20</v>
      </c>
      <c r="E530" s="9" t="e">
        <f>IF(Dokumentationshilfe!$B248="",NA(),IF(Dokumentationshilfe!$B248&lt;Dokumentationshilfe!$D$227,0.9,IF(Dokumentationshilfe!$B248&lt;=Dokumentationshilfe!$F$227,1+(Dokumentationshilfe!$B248-Dokumentationshilfe!$D$227)/ABS(Dokumentationshilfe!$F$227-Dokumentationshilfe!$D$227),IF(Dokumentationshilfe!$B248&lt;=Dokumentationshilfe!$H$227,2+(Dokumentationshilfe!$B248-Dokumentationshilfe!$F$227)/ABS(Dokumentationshilfe!$H$227-Dokumentationshilfe!$F$227),IF(Dokumentationshilfe!$B248&lt;=Dokumentationshilfe!$J$227,3+(Dokumentationshilfe!$B248-Dokumentationshilfe!$H$227)/ABS(Dokumentationshilfe!$J$227-Dokumentationshilfe!$H$227),IF(Dokumentationshilfe!$B248&lt;=Dokumentationshilfe!$L$227,4+(Dokumentationshilfe!$B248-Dokumentationshilfe!$J$227)/ABS(Dokumentationshilfe!$L$227-Dokumentationshilfe!$J$227),IF(Dokumentationshilfe!$B248&lt;=Dokumentationshilfe!$N$227,5+(Dokumentationshilfe!$B248-Dokumentationshilfe!$L$227)/ABS(Dokumentationshilfe!$N$227-Dokumentationshilfe!$L$227),IF(Dokumentationshilfe!$B248&lt;=Dokumentationshilfe!$P$227,6+(Dokumentationshilfe!$B248-Dokumentationshilfe!$N$227)/ABS(Dokumentationshilfe!$P$227-Dokumentationshilfe!$N$227),7.1))))))))</f>
        <v>#N/A</v>
      </c>
      <c r="F530" s="9">
        <v>1</v>
      </c>
      <c r="G530" s="9">
        <v>2</v>
      </c>
      <c r="H530" s="9">
        <v>3</v>
      </c>
      <c r="I530" s="9">
        <v>4</v>
      </c>
      <c r="J530" s="9">
        <v>5</v>
      </c>
      <c r="K530" s="9">
        <v>6</v>
      </c>
      <c r="L530" s="10">
        <v>7</v>
      </c>
    </row>
    <row r="531" spans="4:14" x14ac:dyDescent="0.2">
      <c r="D531" s="9">
        <v>21</v>
      </c>
      <c r="E531" s="9" t="e">
        <f>IF(Dokumentationshilfe!$B249="",NA(),IF(Dokumentationshilfe!$B249&lt;Dokumentationshilfe!$D$227,0.9,IF(Dokumentationshilfe!$B249&lt;=Dokumentationshilfe!$F$227,1+(Dokumentationshilfe!$B249-Dokumentationshilfe!$D$227)/ABS(Dokumentationshilfe!$F$227-Dokumentationshilfe!$D$227),IF(Dokumentationshilfe!$B249&lt;=Dokumentationshilfe!$H$227,2+(Dokumentationshilfe!$B249-Dokumentationshilfe!$F$227)/ABS(Dokumentationshilfe!$H$227-Dokumentationshilfe!$F$227),IF(Dokumentationshilfe!$B249&lt;=Dokumentationshilfe!$J$227,3+(Dokumentationshilfe!$B249-Dokumentationshilfe!$H$227)/ABS(Dokumentationshilfe!$J$227-Dokumentationshilfe!$H$227),IF(Dokumentationshilfe!$B249&lt;=Dokumentationshilfe!$L$227,4+(Dokumentationshilfe!$B249-Dokumentationshilfe!$J$227)/ABS(Dokumentationshilfe!$L$227-Dokumentationshilfe!$J$227),IF(Dokumentationshilfe!$B249&lt;=Dokumentationshilfe!$N$227,5+(Dokumentationshilfe!$B249-Dokumentationshilfe!$L$227)/ABS(Dokumentationshilfe!$N$227-Dokumentationshilfe!$L$227),IF(Dokumentationshilfe!$B249&lt;=Dokumentationshilfe!$P$227,6+(Dokumentationshilfe!$B249-Dokumentationshilfe!$N$227)/ABS(Dokumentationshilfe!$P$227-Dokumentationshilfe!$N$227),7.1))))))))</f>
        <v>#N/A</v>
      </c>
      <c r="F531" s="9">
        <v>1</v>
      </c>
      <c r="G531" s="9">
        <v>2</v>
      </c>
      <c r="H531" s="9">
        <v>3</v>
      </c>
      <c r="I531" s="9">
        <v>4</v>
      </c>
      <c r="J531" s="9">
        <v>5</v>
      </c>
      <c r="K531" s="9">
        <v>6</v>
      </c>
      <c r="L531" s="10">
        <v>7</v>
      </c>
    </row>
    <row r="532" spans="4:14" x14ac:dyDescent="0.2">
      <c r="D532" s="9">
        <v>22</v>
      </c>
      <c r="E532" s="9" t="e">
        <f>IF(Dokumentationshilfe!$B250="",NA(),IF(Dokumentationshilfe!$B250&lt;Dokumentationshilfe!$D$227,0.9,IF(Dokumentationshilfe!$B250&lt;=Dokumentationshilfe!$F$227,1+(Dokumentationshilfe!$B250-Dokumentationshilfe!$D$227)/ABS(Dokumentationshilfe!$F$227-Dokumentationshilfe!$D$227),IF(Dokumentationshilfe!$B250&lt;=Dokumentationshilfe!$H$227,2+(Dokumentationshilfe!$B250-Dokumentationshilfe!$F$227)/ABS(Dokumentationshilfe!$H$227-Dokumentationshilfe!$F$227),IF(Dokumentationshilfe!$B250&lt;=Dokumentationshilfe!$J$227,3+(Dokumentationshilfe!$B250-Dokumentationshilfe!$H$227)/ABS(Dokumentationshilfe!$J$227-Dokumentationshilfe!$H$227),IF(Dokumentationshilfe!$B250&lt;=Dokumentationshilfe!$L$227,4+(Dokumentationshilfe!$B250-Dokumentationshilfe!$J$227)/ABS(Dokumentationshilfe!$L$227-Dokumentationshilfe!$J$227),IF(Dokumentationshilfe!$B250&lt;=Dokumentationshilfe!$N$227,5+(Dokumentationshilfe!$B250-Dokumentationshilfe!$L$227)/ABS(Dokumentationshilfe!$N$227-Dokumentationshilfe!$L$227),IF(Dokumentationshilfe!$B250&lt;=Dokumentationshilfe!$P$227,6+(Dokumentationshilfe!$B250-Dokumentationshilfe!$N$227)/ABS(Dokumentationshilfe!$P$227-Dokumentationshilfe!$N$227),7.1))))))))</f>
        <v>#N/A</v>
      </c>
      <c r="F532" s="9">
        <v>1</v>
      </c>
      <c r="G532" s="9">
        <v>2</v>
      </c>
      <c r="H532" s="9">
        <v>3</v>
      </c>
      <c r="I532" s="9">
        <v>4</v>
      </c>
      <c r="J532" s="9">
        <v>5</v>
      </c>
      <c r="K532" s="9">
        <v>6</v>
      </c>
      <c r="L532" s="10">
        <v>7</v>
      </c>
    </row>
    <row r="533" spans="4:14" x14ac:dyDescent="0.2">
      <c r="D533" s="9">
        <v>23</v>
      </c>
      <c r="E533" s="9" t="e">
        <f>IF(Dokumentationshilfe!$B251="",NA(),IF(Dokumentationshilfe!$B251&lt;Dokumentationshilfe!$D$227,0.9,IF(Dokumentationshilfe!$B251&lt;=Dokumentationshilfe!$F$227,1+(Dokumentationshilfe!$B251-Dokumentationshilfe!$D$227)/ABS(Dokumentationshilfe!$F$227-Dokumentationshilfe!$D$227),IF(Dokumentationshilfe!$B251&lt;=Dokumentationshilfe!$H$227,2+(Dokumentationshilfe!$B251-Dokumentationshilfe!$F$227)/ABS(Dokumentationshilfe!$H$227-Dokumentationshilfe!$F$227),IF(Dokumentationshilfe!$B251&lt;=Dokumentationshilfe!$J$227,3+(Dokumentationshilfe!$B251-Dokumentationshilfe!$H$227)/ABS(Dokumentationshilfe!$J$227-Dokumentationshilfe!$H$227),IF(Dokumentationshilfe!$B251&lt;=Dokumentationshilfe!$L$227,4+(Dokumentationshilfe!$B251-Dokumentationshilfe!$J$227)/ABS(Dokumentationshilfe!$L$227-Dokumentationshilfe!$J$227),IF(Dokumentationshilfe!$B251&lt;=Dokumentationshilfe!$N$227,5+(Dokumentationshilfe!$B251-Dokumentationshilfe!$L$227)/ABS(Dokumentationshilfe!$N$227-Dokumentationshilfe!$L$227),IF(Dokumentationshilfe!$B251&lt;=Dokumentationshilfe!$P$227,6+(Dokumentationshilfe!$B251-Dokumentationshilfe!$N$227)/ABS(Dokumentationshilfe!$P$227-Dokumentationshilfe!$N$227),7.1))))))))</f>
        <v>#N/A</v>
      </c>
      <c r="F533" s="9">
        <v>1</v>
      </c>
      <c r="G533" s="9">
        <v>2</v>
      </c>
      <c r="H533" s="9">
        <v>3</v>
      </c>
      <c r="I533" s="9">
        <v>4</v>
      </c>
      <c r="J533" s="9">
        <v>5</v>
      </c>
      <c r="K533" s="9">
        <v>6</v>
      </c>
      <c r="L533" s="10">
        <v>7</v>
      </c>
    </row>
    <row r="534" spans="4:14" x14ac:dyDescent="0.2">
      <c r="D534" s="9">
        <v>24</v>
      </c>
      <c r="E534" s="9" t="e">
        <f>IF(Dokumentationshilfe!$B252="",NA(),IF(Dokumentationshilfe!$B252&lt;Dokumentationshilfe!$D$227,0.9,IF(Dokumentationshilfe!$B252&lt;=Dokumentationshilfe!$F$227,1+(Dokumentationshilfe!$B252-Dokumentationshilfe!$D$227)/ABS(Dokumentationshilfe!$F$227-Dokumentationshilfe!$D$227),IF(Dokumentationshilfe!$B252&lt;=Dokumentationshilfe!$H$227,2+(Dokumentationshilfe!$B252-Dokumentationshilfe!$F$227)/ABS(Dokumentationshilfe!$H$227-Dokumentationshilfe!$F$227),IF(Dokumentationshilfe!$B252&lt;=Dokumentationshilfe!$J$227,3+(Dokumentationshilfe!$B252-Dokumentationshilfe!$H$227)/ABS(Dokumentationshilfe!$J$227-Dokumentationshilfe!$H$227),IF(Dokumentationshilfe!$B252&lt;=Dokumentationshilfe!$L$227,4+(Dokumentationshilfe!$B252-Dokumentationshilfe!$J$227)/ABS(Dokumentationshilfe!$L$227-Dokumentationshilfe!$J$227),IF(Dokumentationshilfe!$B252&lt;=Dokumentationshilfe!$N$227,5+(Dokumentationshilfe!$B252-Dokumentationshilfe!$L$227)/ABS(Dokumentationshilfe!$N$227-Dokumentationshilfe!$L$227),IF(Dokumentationshilfe!$B252&lt;=Dokumentationshilfe!$P$227,6+(Dokumentationshilfe!$B252-Dokumentationshilfe!$N$227)/ABS(Dokumentationshilfe!$P$227-Dokumentationshilfe!$N$227),7.1))))))))</f>
        <v>#N/A</v>
      </c>
      <c r="F534" s="9">
        <v>1</v>
      </c>
      <c r="G534" s="9">
        <v>2</v>
      </c>
      <c r="H534" s="9">
        <v>3</v>
      </c>
      <c r="I534" s="9">
        <v>4</v>
      </c>
      <c r="J534" s="9">
        <v>5</v>
      </c>
      <c r="K534" s="9">
        <v>6</v>
      </c>
      <c r="L534" s="10">
        <v>7</v>
      </c>
    </row>
    <row r="535" spans="4:14" ht="13.5" thickBot="1" x14ac:dyDescent="0.25">
      <c r="D535" s="12">
        <v>25</v>
      </c>
      <c r="E535" s="9" t="e">
        <f>IF(Dokumentationshilfe!$B253="",NA(),IF(Dokumentationshilfe!$B253&lt;Dokumentationshilfe!$D$227,0.9,IF(Dokumentationshilfe!$B253&lt;=Dokumentationshilfe!$F$227,1+(Dokumentationshilfe!$B253-Dokumentationshilfe!$D$227)/ABS(Dokumentationshilfe!$F$227-Dokumentationshilfe!$D$227),IF(Dokumentationshilfe!$B253&lt;=Dokumentationshilfe!$H$227,2+(Dokumentationshilfe!$B253-Dokumentationshilfe!$F$227)/ABS(Dokumentationshilfe!$H$227-Dokumentationshilfe!$F$227),IF(Dokumentationshilfe!$B253&lt;=Dokumentationshilfe!$J$227,3+(Dokumentationshilfe!$B253-Dokumentationshilfe!$H$227)/ABS(Dokumentationshilfe!$J$227-Dokumentationshilfe!$H$227),IF(Dokumentationshilfe!$B253&lt;=Dokumentationshilfe!$L$227,4+(Dokumentationshilfe!$B253-Dokumentationshilfe!$J$227)/ABS(Dokumentationshilfe!$L$227-Dokumentationshilfe!$J$227),IF(Dokumentationshilfe!$B253&lt;=Dokumentationshilfe!$N$227,5+(Dokumentationshilfe!$B253-Dokumentationshilfe!$L$227)/ABS(Dokumentationshilfe!$N$227-Dokumentationshilfe!$L$227),IF(Dokumentationshilfe!$B253&lt;=Dokumentationshilfe!$P$227,6+(Dokumentationshilfe!$B253-Dokumentationshilfe!$N$227)/ABS(Dokumentationshilfe!$P$227-Dokumentationshilfe!$N$227),7.1))))))))</f>
        <v>#N/A</v>
      </c>
      <c r="F535" s="12">
        <v>1</v>
      </c>
      <c r="G535" s="12">
        <v>2</v>
      </c>
      <c r="H535" s="12">
        <v>3</v>
      </c>
      <c r="I535" s="12">
        <v>4</v>
      </c>
      <c r="J535" s="12">
        <v>5</v>
      </c>
      <c r="K535" s="12">
        <v>6</v>
      </c>
      <c r="L535" s="13">
        <v>7</v>
      </c>
    </row>
    <row r="536" spans="4:14" ht="13.5" thickBot="1" x14ac:dyDescent="0.25"/>
    <row r="537" spans="4:14" x14ac:dyDescent="0.2">
      <c r="D537" s="2" t="s">
        <v>11</v>
      </c>
      <c r="E537" s="2" t="s">
        <v>20</v>
      </c>
      <c r="F537" s="14" t="s">
        <v>12</v>
      </c>
      <c r="G537" s="14" t="s">
        <v>13</v>
      </c>
      <c r="H537" s="14" t="s">
        <v>14</v>
      </c>
      <c r="I537" s="14" t="s">
        <v>15</v>
      </c>
      <c r="J537" s="14" t="s">
        <v>16</v>
      </c>
      <c r="K537" s="14" t="s">
        <v>17</v>
      </c>
      <c r="L537" s="15" t="s">
        <v>18</v>
      </c>
      <c r="N537">
        <v>7.2</v>
      </c>
    </row>
    <row r="538" spans="4:14" x14ac:dyDescent="0.2">
      <c r="D538" s="5"/>
      <c r="E538" s="5"/>
      <c r="F538" s="5"/>
      <c r="G538" s="5"/>
      <c r="H538" s="5"/>
      <c r="I538" s="5"/>
      <c r="J538" s="5"/>
      <c r="K538" s="5"/>
      <c r="L538" s="8"/>
      <c r="N538" t="s">
        <v>205</v>
      </c>
    </row>
    <row r="539" spans="4:14" x14ac:dyDescent="0.2">
      <c r="D539" s="9">
        <v>1</v>
      </c>
      <c r="E539" s="9" t="e">
        <f>IF(Dokumentationshilfe!$T229="",NA(),IF(Dokumentationshilfe!$T229&lt;Dokumentationshilfe!$V$227,0.9,IF(Dokumentationshilfe!$T229&lt;=Dokumentationshilfe!$X$227,1+(Dokumentationshilfe!$T229-Dokumentationshilfe!$V$227)/ABS(Dokumentationshilfe!$X$227-Dokumentationshilfe!$V$227),IF(Dokumentationshilfe!$T229&lt;=Dokumentationshilfe!$Z$227,2+(Dokumentationshilfe!$T229-Dokumentationshilfe!$X$227)/ABS(Dokumentationshilfe!$Z$227-Dokumentationshilfe!$X$227),IF(Dokumentationshilfe!$T229&lt;=Dokumentationshilfe!$AB$227,3+(Dokumentationshilfe!$T229-Dokumentationshilfe!$Z$227)/ABS(Dokumentationshilfe!$AB$227-Dokumentationshilfe!$Z$227),IF(Dokumentationshilfe!$T229&lt;=Dokumentationshilfe!$AD$227,4+(Dokumentationshilfe!$T229-Dokumentationshilfe!$AB$227)/ABS(Dokumentationshilfe!$AD$227-Dokumentationshilfe!$AB$227),IF(Dokumentationshilfe!$T229&lt;=Dokumentationshilfe!$AF$227,5+(Dokumentationshilfe!$T229-Dokumentationshilfe!$AD$227)/ABS(Dokumentationshilfe!$AF$227-Dokumentationshilfe!$AD$227),IF(Dokumentationshilfe!$T229&lt;=Dokumentationshilfe!$AH$227,6+(Dokumentationshilfe!$T229-Dokumentationshilfe!$AF$227)/ABS(Dokumentationshilfe!$AH$227-Dokumentationshilfe!$AF$227),7.1))))))))</f>
        <v>#N/A</v>
      </c>
      <c r="F539" s="9">
        <v>1</v>
      </c>
      <c r="G539" s="9">
        <v>2</v>
      </c>
      <c r="H539" s="9">
        <v>3</v>
      </c>
      <c r="I539" s="9">
        <v>4</v>
      </c>
      <c r="J539" s="9">
        <v>5</v>
      </c>
      <c r="K539" s="9">
        <v>6</v>
      </c>
      <c r="L539" s="10">
        <v>7</v>
      </c>
      <c r="N539" t="s">
        <v>205</v>
      </c>
    </row>
    <row r="540" spans="4:14" x14ac:dyDescent="0.2">
      <c r="D540" s="9">
        <v>2</v>
      </c>
      <c r="E540" s="9" t="e">
        <f>IF(Dokumentationshilfe!$T230="",NA(),IF(Dokumentationshilfe!$T230&lt;Dokumentationshilfe!$V$227,0.9,IF(Dokumentationshilfe!$T230&lt;=Dokumentationshilfe!$X$227,1+(Dokumentationshilfe!$T230-Dokumentationshilfe!$V$227)/ABS(Dokumentationshilfe!$X$227-Dokumentationshilfe!$V$227),IF(Dokumentationshilfe!$T230&lt;=Dokumentationshilfe!$Z$227,2+(Dokumentationshilfe!$T230-Dokumentationshilfe!$X$227)/ABS(Dokumentationshilfe!$Z$227-Dokumentationshilfe!$X$227),IF(Dokumentationshilfe!$T230&lt;=Dokumentationshilfe!$AB$227,3+(Dokumentationshilfe!$T230-Dokumentationshilfe!$Z$227)/ABS(Dokumentationshilfe!$AB$227-Dokumentationshilfe!$Z$227),IF(Dokumentationshilfe!$T230&lt;=Dokumentationshilfe!$AD$227,4+(Dokumentationshilfe!$T230-Dokumentationshilfe!$AB$227)/ABS(Dokumentationshilfe!$AD$227-Dokumentationshilfe!$AB$227),IF(Dokumentationshilfe!$T230&lt;=Dokumentationshilfe!$AF$227,5+(Dokumentationshilfe!$T230-Dokumentationshilfe!$AD$227)/ABS(Dokumentationshilfe!$AF$227-Dokumentationshilfe!$AD$227),IF(Dokumentationshilfe!$T230&lt;=Dokumentationshilfe!$AH$227,6+(Dokumentationshilfe!$T230-Dokumentationshilfe!$AF$227)/ABS(Dokumentationshilfe!$AH$227-Dokumentationshilfe!$AF$227),7.1))))))))</f>
        <v>#N/A</v>
      </c>
      <c r="F540" s="9">
        <v>1</v>
      </c>
      <c r="G540" s="9">
        <v>2</v>
      </c>
      <c r="H540" s="9">
        <v>3</v>
      </c>
      <c r="I540" s="9">
        <v>4</v>
      </c>
      <c r="J540" s="9">
        <v>5</v>
      </c>
      <c r="K540" s="9">
        <v>6</v>
      </c>
      <c r="L540" s="10">
        <v>7</v>
      </c>
    </row>
    <row r="541" spans="4:14" x14ac:dyDescent="0.2">
      <c r="D541" s="9">
        <v>3</v>
      </c>
      <c r="E541" s="9" t="e">
        <f>IF(Dokumentationshilfe!$T231="",NA(),IF(Dokumentationshilfe!$T231&lt;Dokumentationshilfe!$V$227,0.9,IF(Dokumentationshilfe!$T231&lt;=Dokumentationshilfe!$X$227,1+(Dokumentationshilfe!$T231-Dokumentationshilfe!$V$227)/ABS(Dokumentationshilfe!$X$227-Dokumentationshilfe!$V$227),IF(Dokumentationshilfe!$T231&lt;=Dokumentationshilfe!$Z$227,2+(Dokumentationshilfe!$T231-Dokumentationshilfe!$X$227)/ABS(Dokumentationshilfe!$Z$227-Dokumentationshilfe!$X$227),IF(Dokumentationshilfe!$T231&lt;=Dokumentationshilfe!$AB$227,3+(Dokumentationshilfe!$T231-Dokumentationshilfe!$Z$227)/ABS(Dokumentationshilfe!$AB$227-Dokumentationshilfe!$Z$227),IF(Dokumentationshilfe!$T231&lt;=Dokumentationshilfe!$AD$227,4+(Dokumentationshilfe!$T231-Dokumentationshilfe!$AB$227)/ABS(Dokumentationshilfe!$AD$227-Dokumentationshilfe!$AB$227),IF(Dokumentationshilfe!$T231&lt;=Dokumentationshilfe!$AF$227,5+(Dokumentationshilfe!$T231-Dokumentationshilfe!$AD$227)/ABS(Dokumentationshilfe!$AF$227-Dokumentationshilfe!$AD$227),IF(Dokumentationshilfe!$T231&lt;=Dokumentationshilfe!$AH$227,6+(Dokumentationshilfe!$T231-Dokumentationshilfe!$AF$227)/ABS(Dokumentationshilfe!$AH$227-Dokumentationshilfe!$AF$227),7.1))))))))</f>
        <v>#N/A</v>
      </c>
      <c r="F541" s="9">
        <v>1</v>
      </c>
      <c r="G541" s="9">
        <v>2</v>
      </c>
      <c r="H541" s="9">
        <v>3</v>
      </c>
      <c r="I541" s="9">
        <v>4</v>
      </c>
      <c r="J541" s="9">
        <v>5</v>
      </c>
      <c r="K541" s="9">
        <v>6</v>
      </c>
      <c r="L541" s="10">
        <v>7</v>
      </c>
    </row>
    <row r="542" spans="4:14" x14ac:dyDescent="0.2">
      <c r="D542" s="9">
        <v>4</v>
      </c>
      <c r="E542" s="9" t="e">
        <f>IF(Dokumentationshilfe!$T232="",NA(),IF(Dokumentationshilfe!$T232&lt;Dokumentationshilfe!$V$227,0.9,IF(Dokumentationshilfe!$T232&lt;=Dokumentationshilfe!$X$227,1+(Dokumentationshilfe!$T232-Dokumentationshilfe!$V$227)/ABS(Dokumentationshilfe!$X$227-Dokumentationshilfe!$V$227),IF(Dokumentationshilfe!$T232&lt;=Dokumentationshilfe!$Z$227,2+(Dokumentationshilfe!$T232-Dokumentationshilfe!$X$227)/ABS(Dokumentationshilfe!$Z$227-Dokumentationshilfe!$X$227),IF(Dokumentationshilfe!$T232&lt;=Dokumentationshilfe!$AB$227,3+(Dokumentationshilfe!$T232-Dokumentationshilfe!$Z$227)/ABS(Dokumentationshilfe!$AB$227-Dokumentationshilfe!$Z$227),IF(Dokumentationshilfe!$T232&lt;=Dokumentationshilfe!$AD$227,4+(Dokumentationshilfe!$T232-Dokumentationshilfe!$AB$227)/ABS(Dokumentationshilfe!$AD$227-Dokumentationshilfe!$AB$227),IF(Dokumentationshilfe!$T232&lt;=Dokumentationshilfe!$AF$227,5+(Dokumentationshilfe!$T232-Dokumentationshilfe!$AD$227)/ABS(Dokumentationshilfe!$AF$227-Dokumentationshilfe!$AD$227),IF(Dokumentationshilfe!$T232&lt;=Dokumentationshilfe!$AH$227,6+(Dokumentationshilfe!$T232-Dokumentationshilfe!$AF$227)/ABS(Dokumentationshilfe!$AH$227-Dokumentationshilfe!$AF$227),7.1))))))))</f>
        <v>#N/A</v>
      </c>
      <c r="F542" s="9">
        <v>1</v>
      </c>
      <c r="G542" s="9">
        <v>2</v>
      </c>
      <c r="H542" s="9">
        <v>3</v>
      </c>
      <c r="I542" s="9">
        <v>4</v>
      </c>
      <c r="J542" s="9">
        <v>5</v>
      </c>
      <c r="K542" s="9">
        <v>6</v>
      </c>
      <c r="L542" s="10">
        <v>7</v>
      </c>
    </row>
    <row r="543" spans="4:14" x14ac:dyDescent="0.2">
      <c r="D543" s="9">
        <v>5</v>
      </c>
      <c r="E543" s="9" t="e">
        <f>IF(Dokumentationshilfe!$T233="",NA(),IF(Dokumentationshilfe!$T233&lt;Dokumentationshilfe!$V$227,0.9,IF(Dokumentationshilfe!$T233&lt;=Dokumentationshilfe!$X$227,1+(Dokumentationshilfe!$T233-Dokumentationshilfe!$V$227)/ABS(Dokumentationshilfe!$X$227-Dokumentationshilfe!$V$227),IF(Dokumentationshilfe!$T233&lt;=Dokumentationshilfe!$Z$227,2+(Dokumentationshilfe!$T233-Dokumentationshilfe!$X$227)/ABS(Dokumentationshilfe!$Z$227-Dokumentationshilfe!$X$227),IF(Dokumentationshilfe!$T233&lt;=Dokumentationshilfe!$AB$227,3+(Dokumentationshilfe!$T233-Dokumentationshilfe!$Z$227)/ABS(Dokumentationshilfe!$AB$227-Dokumentationshilfe!$Z$227),IF(Dokumentationshilfe!$T233&lt;=Dokumentationshilfe!$AD$227,4+(Dokumentationshilfe!$T233-Dokumentationshilfe!$AB$227)/ABS(Dokumentationshilfe!$AD$227-Dokumentationshilfe!$AB$227),IF(Dokumentationshilfe!$T233&lt;=Dokumentationshilfe!$AF$227,5+(Dokumentationshilfe!$T233-Dokumentationshilfe!$AD$227)/ABS(Dokumentationshilfe!$AF$227-Dokumentationshilfe!$AD$227),IF(Dokumentationshilfe!$T233&lt;=Dokumentationshilfe!$AH$227,6+(Dokumentationshilfe!$T233-Dokumentationshilfe!$AF$227)/ABS(Dokumentationshilfe!$AH$227-Dokumentationshilfe!$AF$227),7.1))))))))</f>
        <v>#N/A</v>
      </c>
      <c r="F543" s="9">
        <v>1</v>
      </c>
      <c r="G543" s="9">
        <v>2</v>
      </c>
      <c r="H543" s="9">
        <v>3</v>
      </c>
      <c r="I543" s="9">
        <v>4</v>
      </c>
      <c r="J543" s="9">
        <v>5</v>
      </c>
      <c r="K543" s="9">
        <v>6</v>
      </c>
      <c r="L543" s="10">
        <v>7</v>
      </c>
    </row>
    <row r="544" spans="4:14" x14ac:dyDescent="0.2">
      <c r="D544" s="9">
        <v>6</v>
      </c>
      <c r="E544" s="9" t="e">
        <f>IF(Dokumentationshilfe!$T234="",NA(),IF(Dokumentationshilfe!$T234&lt;Dokumentationshilfe!$V$227,0.9,IF(Dokumentationshilfe!$T234&lt;=Dokumentationshilfe!$X$227,1+(Dokumentationshilfe!$T234-Dokumentationshilfe!$V$227)/ABS(Dokumentationshilfe!$X$227-Dokumentationshilfe!$V$227),IF(Dokumentationshilfe!$T234&lt;=Dokumentationshilfe!$Z$227,2+(Dokumentationshilfe!$T234-Dokumentationshilfe!$X$227)/ABS(Dokumentationshilfe!$Z$227-Dokumentationshilfe!$X$227),IF(Dokumentationshilfe!$T234&lt;=Dokumentationshilfe!$AB$227,3+(Dokumentationshilfe!$T234-Dokumentationshilfe!$Z$227)/ABS(Dokumentationshilfe!$AB$227-Dokumentationshilfe!$Z$227),IF(Dokumentationshilfe!$T234&lt;=Dokumentationshilfe!$AD$227,4+(Dokumentationshilfe!$T234-Dokumentationshilfe!$AB$227)/ABS(Dokumentationshilfe!$AD$227-Dokumentationshilfe!$AB$227),IF(Dokumentationshilfe!$T234&lt;=Dokumentationshilfe!$AF$227,5+(Dokumentationshilfe!$T234-Dokumentationshilfe!$AD$227)/ABS(Dokumentationshilfe!$AF$227-Dokumentationshilfe!$AD$227),IF(Dokumentationshilfe!$T234&lt;=Dokumentationshilfe!$AH$227,6+(Dokumentationshilfe!$T234-Dokumentationshilfe!$AF$227)/ABS(Dokumentationshilfe!$AH$227-Dokumentationshilfe!$AF$227),7.1))))))))</f>
        <v>#N/A</v>
      </c>
      <c r="F544" s="9">
        <v>1</v>
      </c>
      <c r="G544" s="9">
        <v>2</v>
      </c>
      <c r="H544" s="9">
        <v>3</v>
      </c>
      <c r="I544" s="9">
        <v>4</v>
      </c>
      <c r="J544" s="9">
        <v>5</v>
      </c>
      <c r="K544" s="9">
        <v>6</v>
      </c>
      <c r="L544" s="10">
        <v>7</v>
      </c>
    </row>
    <row r="545" spans="4:12" x14ac:dyDescent="0.2">
      <c r="D545" s="9">
        <v>7</v>
      </c>
      <c r="E545" s="9" t="e">
        <f>IF(Dokumentationshilfe!$T235="",NA(),IF(Dokumentationshilfe!$T235&lt;Dokumentationshilfe!$V$227,0.9,IF(Dokumentationshilfe!$T235&lt;=Dokumentationshilfe!$X$227,1+(Dokumentationshilfe!$T235-Dokumentationshilfe!$V$227)/ABS(Dokumentationshilfe!$X$227-Dokumentationshilfe!$V$227),IF(Dokumentationshilfe!$T235&lt;=Dokumentationshilfe!$Z$227,2+(Dokumentationshilfe!$T235-Dokumentationshilfe!$X$227)/ABS(Dokumentationshilfe!$Z$227-Dokumentationshilfe!$X$227),IF(Dokumentationshilfe!$T235&lt;=Dokumentationshilfe!$AB$227,3+(Dokumentationshilfe!$T235-Dokumentationshilfe!$Z$227)/ABS(Dokumentationshilfe!$AB$227-Dokumentationshilfe!$Z$227),IF(Dokumentationshilfe!$T235&lt;=Dokumentationshilfe!$AD$227,4+(Dokumentationshilfe!$T235-Dokumentationshilfe!$AB$227)/ABS(Dokumentationshilfe!$AD$227-Dokumentationshilfe!$AB$227),IF(Dokumentationshilfe!$T235&lt;=Dokumentationshilfe!$AF$227,5+(Dokumentationshilfe!$T235-Dokumentationshilfe!$AD$227)/ABS(Dokumentationshilfe!$AF$227-Dokumentationshilfe!$AD$227),IF(Dokumentationshilfe!$T235&lt;=Dokumentationshilfe!$AH$227,6+(Dokumentationshilfe!$T235-Dokumentationshilfe!$AF$227)/ABS(Dokumentationshilfe!$AH$227-Dokumentationshilfe!$AF$227),7.1))))))))</f>
        <v>#N/A</v>
      </c>
      <c r="F545" s="9">
        <v>1</v>
      </c>
      <c r="G545" s="9">
        <v>2</v>
      </c>
      <c r="H545" s="9">
        <v>3</v>
      </c>
      <c r="I545" s="9">
        <v>4</v>
      </c>
      <c r="J545" s="9">
        <v>5</v>
      </c>
      <c r="K545" s="9">
        <v>6</v>
      </c>
      <c r="L545" s="10">
        <v>7</v>
      </c>
    </row>
    <row r="546" spans="4:12" x14ac:dyDescent="0.2">
      <c r="D546" s="9">
        <v>8</v>
      </c>
      <c r="E546" s="9" t="e">
        <f>IF(Dokumentationshilfe!$T236="",NA(),IF(Dokumentationshilfe!$T236&lt;Dokumentationshilfe!$V$227,0.9,IF(Dokumentationshilfe!$T236&lt;=Dokumentationshilfe!$X$227,1+(Dokumentationshilfe!$T236-Dokumentationshilfe!$V$227)/ABS(Dokumentationshilfe!$X$227-Dokumentationshilfe!$V$227),IF(Dokumentationshilfe!$T236&lt;=Dokumentationshilfe!$Z$227,2+(Dokumentationshilfe!$T236-Dokumentationshilfe!$X$227)/ABS(Dokumentationshilfe!$Z$227-Dokumentationshilfe!$X$227),IF(Dokumentationshilfe!$T236&lt;=Dokumentationshilfe!$AB$227,3+(Dokumentationshilfe!$T236-Dokumentationshilfe!$Z$227)/ABS(Dokumentationshilfe!$AB$227-Dokumentationshilfe!$Z$227),IF(Dokumentationshilfe!$T236&lt;=Dokumentationshilfe!$AD$227,4+(Dokumentationshilfe!$T236-Dokumentationshilfe!$AB$227)/ABS(Dokumentationshilfe!$AD$227-Dokumentationshilfe!$AB$227),IF(Dokumentationshilfe!$T236&lt;=Dokumentationshilfe!$AF$227,5+(Dokumentationshilfe!$T236-Dokumentationshilfe!$AD$227)/ABS(Dokumentationshilfe!$AF$227-Dokumentationshilfe!$AD$227),IF(Dokumentationshilfe!$T236&lt;=Dokumentationshilfe!$AH$227,6+(Dokumentationshilfe!$T236-Dokumentationshilfe!$AF$227)/ABS(Dokumentationshilfe!$AH$227-Dokumentationshilfe!$AF$227),7.1))))))))</f>
        <v>#N/A</v>
      </c>
      <c r="F546" s="9">
        <v>1</v>
      </c>
      <c r="G546" s="9">
        <v>2</v>
      </c>
      <c r="H546" s="9">
        <v>3</v>
      </c>
      <c r="I546" s="9">
        <v>4</v>
      </c>
      <c r="J546" s="9">
        <v>5</v>
      </c>
      <c r="K546" s="9">
        <v>6</v>
      </c>
      <c r="L546" s="10">
        <v>7</v>
      </c>
    </row>
    <row r="547" spans="4:12" x14ac:dyDescent="0.2">
      <c r="D547" s="9">
        <v>9</v>
      </c>
      <c r="E547" s="9" t="e">
        <f>IF(Dokumentationshilfe!$T237="",NA(),IF(Dokumentationshilfe!$T237&lt;Dokumentationshilfe!$V$227,0.9,IF(Dokumentationshilfe!$T237&lt;=Dokumentationshilfe!$X$227,1+(Dokumentationshilfe!$T237-Dokumentationshilfe!$V$227)/ABS(Dokumentationshilfe!$X$227-Dokumentationshilfe!$V$227),IF(Dokumentationshilfe!$T237&lt;=Dokumentationshilfe!$Z$227,2+(Dokumentationshilfe!$T237-Dokumentationshilfe!$X$227)/ABS(Dokumentationshilfe!$Z$227-Dokumentationshilfe!$X$227),IF(Dokumentationshilfe!$T237&lt;=Dokumentationshilfe!$AB$227,3+(Dokumentationshilfe!$T237-Dokumentationshilfe!$Z$227)/ABS(Dokumentationshilfe!$AB$227-Dokumentationshilfe!$Z$227),IF(Dokumentationshilfe!$T237&lt;=Dokumentationshilfe!$AD$227,4+(Dokumentationshilfe!$T237-Dokumentationshilfe!$AB$227)/ABS(Dokumentationshilfe!$AD$227-Dokumentationshilfe!$AB$227),IF(Dokumentationshilfe!$T237&lt;=Dokumentationshilfe!$AF$227,5+(Dokumentationshilfe!$T237-Dokumentationshilfe!$AD$227)/ABS(Dokumentationshilfe!$AF$227-Dokumentationshilfe!$AD$227),IF(Dokumentationshilfe!$T237&lt;=Dokumentationshilfe!$AH$227,6+(Dokumentationshilfe!$T237-Dokumentationshilfe!$AF$227)/ABS(Dokumentationshilfe!$AH$227-Dokumentationshilfe!$AF$227),7.1))))))))</f>
        <v>#N/A</v>
      </c>
      <c r="F547" s="9">
        <v>1</v>
      </c>
      <c r="G547" s="9">
        <v>2</v>
      </c>
      <c r="H547" s="9">
        <v>3</v>
      </c>
      <c r="I547" s="9">
        <v>4</v>
      </c>
      <c r="J547" s="9">
        <v>5</v>
      </c>
      <c r="K547" s="9">
        <v>6</v>
      </c>
      <c r="L547" s="10">
        <v>7</v>
      </c>
    </row>
    <row r="548" spans="4:12" x14ac:dyDescent="0.2">
      <c r="D548" s="9">
        <v>10</v>
      </c>
      <c r="E548" s="9" t="e">
        <f>IF(Dokumentationshilfe!$T238="",NA(),IF(Dokumentationshilfe!$T238&lt;Dokumentationshilfe!$V$227,0.9,IF(Dokumentationshilfe!$T238&lt;=Dokumentationshilfe!$X$227,1+(Dokumentationshilfe!$T238-Dokumentationshilfe!$V$227)/ABS(Dokumentationshilfe!$X$227-Dokumentationshilfe!$V$227),IF(Dokumentationshilfe!$T238&lt;=Dokumentationshilfe!$Z$227,2+(Dokumentationshilfe!$T238-Dokumentationshilfe!$X$227)/ABS(Dokumentationshilfe!$Z$227-Dokumentationshilfe!$X$227),IF(Dokumentationshilfe!$T238&lt;=Dokumentationshilfe!$AB$227,3+(Dokumentationshilfe!$T238-Dokumentationshilfe!$Z$227)/ABS(Dokumentationshilfe!$AB$227-Dokumentationshilfe!$Z$227),IF(Dokumentationshilfe!$T238&lt;=Dokumentationshilfe!$AD$227,4+(Dokumentationshilfe!$T238-Dokumentationshilfe!$AB$227)/ABS(Dokumentationshilfe!$AD$227-Dokumentationshilfe!$AB$227),IF(Dokumentationshilfe!$T238&lt;=Dokumentationshilfe!$AF$227,5+(Dokumentationshilfe!$T238-Dokumentationshilfe!$AD$227)/ABS(Dokumentationshilfe!$AF$227-Dokumentationshilfe!$AD$227),IF(Dokumentationshilfe!$T238&lt;=Dokumentationshilfe!$AH$227,6+(Dokumentationshilfe!$T238-Dokumentationshilfe!$AF$227)/ABS(Dokumentationshilfe!$AH$227-Dokumentationshilfe!$AF$227),7.1))))))))</f>
        <v>#N/A</v>
      </c>
      <c r="F548" s="9">
        <v>1</v>
      </c>
      <c r="G548" s="9">
        <v>2</v>
      </c>
      <c r="H548" s="9">
        <v>3</v>
      </c>
      <c r="I548" s="9">
        <v>4</v>
      </c>
      <c r="J548" s="9">
        <v>5</v>
      </c>
      <c r="K548" s="9">
        <v>6</v>
      </c>
      <c r="L548" s="10">
        <v>7</v>
      </c>
    </row>
    <row r="549" spans="4:12" x14ac:dyDescent="0.2">
      <c r="D549" s="9">
        <v>11</v>
      </c>
      <c r="E549" s="9" t="e">
        <f>IF(Dokumentationshilfe!$T239="",NA(),IF(Dokumentationshilfe!$T239&lt;Dokumentationshilfe!$V$227,0.9,IF(Dokumentationshilfe!$T239&lt;=Dokumentationshilfe!$X$227,1+(Dokumentationshilfe!$T239-Dokumentationshilfe!$V$227)/ABS(Dokumentationshilfe!$X$227-Dokumentationshilfe!$V$227),IF(Dokumentationshilfe!$T239&lt;=Dokumentationshilfe!$Z$227,2+(Dokumentationshilfe!$T239-Dokumentationshilfe!$X$227)/ABS(Dokumentationshilfe!$Z$227-Dokumentationshilfe!$X$227),IF(Dokumentationshilfe!$T239&lt;=Dokumentationshilfe!$AB$227,3+(Dokumentationshilfe!$T239-Dokumentationshilfe!$Z$227)/ABS(Dokumentationshilfe!$AB$227-Dokumentationshilfe!$Z$227),IF(Dokumentationshilfe!$T239&lt;=Dokumentationshilfe!$AD$227,4+(Dokumentationshilfe!$T239-Dokumentationshilfe!$AB$227)/ABS(Dokumentationshilfe!$AD$227-Dokumentationshilfe!$AB$227),IF(Dokumentationshilfe!$T239&lt;=Dokumentationshilfe!$AF$227,5+(Dokumentationshilfe!$T239-Dokumentationshilfe!$AD$227)/ABS(Dokumentationshilfe!$AF$227-Dokumentationshilfe!$AD$227),IF(Dokumentationshilfe!$T239&lt;=Dokumentationshilfe!$AH$227,6+(Dokumentationshilfe!$T239-Dokumentationshilfe!$AF$227)/ABS(Dokumentationshilfe!$AH$227-Dokumentationshilfe!$AF$227),7.1))))))))</f>
        <v>#N/A</v>
      </c>
      <c r="F549" s="9">
        <v>1</v>
      </c>
      <c r="G549" s="9">
        <v>2</v>
      </c>
      <c r="H549" s="9">
        <v>3</v>
      </c>
      <c r="I549" s="9">
        <v>4</v>
      </c>
      <c r="J549" s="9">
        <v>5</v>
      </c>
      <c r="K549" s="9">
        <v>6</v>
      </c>
      <c r="L549" s="10">
        <v>7</v>
      </c>
    </row>
    <row r="550" spans="4:12" x14ac:dyDescent="0.2">
      <c r="D550" s="9">
        <v>12</v>
      </c>
      <c r="E550" s="9" t="e">
        <f>IF(Dokumentationshilfe!$T240="",NA(),IF(Dokumentationshilfe!$T240&lt;Dokumentationshilfe!$V$227,0.9,IF(Dokumentationshilfe!$T240&lt;=Dokumentationshilfe!$X$227,1+(Dokumentationshilfe!$T240-Dokumentationshilfe!$V$227)/ABS(Dokumentationshilfe!$X$227-Dokumentationshilfe!$V$227),IF(Dokumentationshilfe!$T240&lt;=Dokumentationshilfe!$Z$227,2+(Dokumentationshilfe!$T240-Dokumentationshilfe!$X$227)/ABS(Dokumentationshilfe!$Z$227-Dokumentationshilfe!$X$227),IF(Dokumentationshilfe!$T240&lt;=Dokumentationshilfe!$AB$227,3+(Dokumentationshilfe!$T240-Dokumentationshilfe!$Z$227)/ABS(Dokumentationshilfe!$AB$227-Dokumentationshilfe!$Z$227),IF(Dokumentationshilfe!$T240&lt;=Dokumentationshilfe!$AD$227,4+(Dokumentationshilfe!$T240-Dokumentationshilfe!$AB$227)/ABS(Dokumentationshilfe!$AD$227-Dokumentationshilfe!$AB$227),IF(Dokumentationshilfe!$T240&lt;=Dokumentationshilfe!$AF$227,5+(Dokumentationshilfe!$T240-Dokumentationshilfe!$AD$227)/ABS(Dokumentationshilfe!$AF$227-Dokumentationshilfe!$AD$227),IF(Dokumentationshilfe!$T240&lt;=Dokumentationshilfe!$AH$227,6+(Dokumentationshilfe!$T240-Dokumentationshilfe!$AF$227)/ABS(Dokumentationshilfe!$AH$227-Dokumentationshilfe!$AF$227),7.1))))))))</f>
        <v>#N/A</v>
      </c>
      <c r="F550" s="9">
        <v>1</v>
      </c>
      <c r="G550" s="9">
        <v>2</v>
      </c>
      <c r="H550" s="9">
        <v>3</v>
      </c>
      <c r="I550" s="9">
        <v>4</v>
      </c>
      <c r="J550" s="9">
        <v>5</v>
      </c>
      <c r="K550" s="9">
        <v>6</v>
      </c>
      <c r="L550" s="10">
        <v>7</v>
      </c>
    </row>
    <row r="551" spans="4:12" x14ac:dyDescent="0.2">
      <c r="D551" s="9">
        <v>13</v>
      </c>
      <c r="E551" s="9" t="e">
        <f>IF(Dokumentationshilfe!$T241="",NA(),IF(Dokumentationshilfe!$T241&lt;Dokumentationshilfe!$V$227,0.9,IF(Dokumentationshilfe!$T241&lt;=Dokumentationshilfe!$X$227,1+(Dokumentationshilfe!$T241-Dokumentationshilfe!$V$227)/ABS(Dokumentationshilfe!$X$227-Dokumentationshilfe!$V$227),IF(Dokumentationshilfe!$T241&lt;=Dokumentationshilfe!$Z$227,2+(Dokumentationshilfe!$T241-Dokumentationshilfe!$X$227)/ABS(Dokumentationshilfe!$Z$227-Dokumentationshilfe!$X$227),IF(Dokumentationshilfe!$T241&lt;=Dokumentationshilfe!$AB$227,3+(Dokumentationshilfe!$T241-Dokumentationshilfe!$Z$227)/ABS(Dokumentationshilfe!$AB$227-Dokumentationshilfe!$Z$227),IF(Dokumentationshilfe!$T241&lt;=Dokumentationshilfe!$AD$227,4+(Dokumentationshilfe!$T241-Dokumentationshilfe!$AB$227)/ABS(Dokumentationshilfe!$AD$227-Dokumentationshilfe!$AB$227),IF(Dokumentationshilfe!$T241&lt;=Dokumentationshilfe!$AF$227,5+(Dokumentationshilfe!$T241-Dokumentationshilfe!$AD$227)/ABS(Dokumentationshilfe!$AF$227-Dokumentationshilfe!$AD$227),IF(Dokumentationshilfe!$T241&lt;=Dokumentationshilfe!$AH$227,6+(Dokumentationshilfe!$T241-Dokumentationshilfe!$AF$227)/ABS(Dokumentationshilfe!$AH$227-Dokumentationshilfe!$AF$227),7.1))))))))</f>
        <v>#N/A</v>
      </c>
      <c r="F551" s="9">
        <v>1</v>
      </c>
      <c r="G551" s="9">
        <v>2</v>
      </c>
      <c r="H551" s="9">
        <v>3</v>
      </c>
      <c r="I551" s="9">
        <v>4</v>
      </c>
      <c r="J551" s="9">
        <v>5</v>
      </c>
      <c r="K551" s="9">
        <v>6</v>
      </c>
      <c r="L551" s="10">
        <v>7</v>
      </c>
    </row>
    <row r="552" spans="4:12" x14ac:dyDescent="0.2">
      <c r="D552" s="9">
        <v>14</v>
      </c>
      <c r="E552" s="9" t="e">
        <f>IF(Dokumentationshilfe!$T242="",NA(),IF(Dokumentationshilfe!$T242&lt;Dokumentationshilfe!$V$227,0.9,IF(Dokumentationshilfe!$T242&lt;=Dokumentationshilfe!$X$227,1+(Dokumentationshilfe!$T242-Dokumentationshilfe!$V$227)/ABS(Dokumentationshilfe!$X$227-Dokumentationshilfe!$V$227),IF(Dokumentationshilfe!$T242&lt;=Dokumentationshilfe!$Z$227,2+(Dokumentationshilfe!$T242-Dokumentationshilfe!$X$227)/ABS(Dokumentationshilfe!$Z$227-Dokumentationshilfe!$X$227),IF(Dokumentationshilfe!$T242&lt;=Dokumentationshilfe!$AB$227,3+(Dokumentationshilfe!$T242-Dokumentationshilfe!$Z$227)/ABS(Dokumentationshilfe!$AB$227-Dokumentationshilfe!$Z$227),IF(Dokumentationshilfe!$T242&lt;=Dokumentationshilfe!$AD$227,4+(Dokumentationshilfe!$T242-Dokumentationshilfe!$AB$227)/ABS(Dokumentationshilfe!$AD$227-Dokumentationshilfe!$AB$227),IF(Dokumentationshilfe!$T242&lt;=Dokumentationshilfe!$AF$227,5+(Dokumentationshilfe!$T242-Dokumentationshilfe!$AD$227)/ABS(Dokumentationshilfe!$AF$227-Dokumentationshilfe!$AD$227),IF(Dokumentationshilfe!$T242&lt;=Dokumentationshilfe!$AH$227,6+(Dokumentationshilfe!$T242-Dokumentationshilfe!$AF$227)/ABS(Dokumentationshilfe!$AH$227-Dokumentationshilfe!$AF$227),7.1))))))))</f>
        <v>#N/A</v>
      </c>
      <c r="F552" s="9">
        <v>1</v>
      </c>
      <c r="G552" s="9">
        <v>2</v>
      </c>
      <c r="H552" s="9">
        <v>3</v>
      </c>
      <c r="I552" s="9">
        <v>4</v>
      </c>
      <c r="J552" s="9">
        <v>5</v>
      </c>
      <c r="K552" s="9">
        <v>6</v>
      </c>
      <c r="L552" s="10">
        <v>7</v>
      </c>
    </row>
    <row r="553" spans="4:12" x14ac:dyDescent="0.2">
      <c r="D553" s="9">
        <v>15</v>
      </c>
      <c r="E553" s="9" t="e">
        <f>IF(Dokumentationshilfe!$T243="",NA(),IF(Dokumentationshilfe!$T243&lt;Dokumentationshilfe!$V$227,0.9,IF(Dokumentationshilfe!$T243&lt;=Dokumentationshilfe!$X$227,1+(Dokumentationshilfe!$T243-Dokumentationshilfe!$V$227)/ABS(Dokumentationshilfe!$X$227-Dokumentationshilfe!$V$227),IF(Dokumentationshilfe!$T243&lt;=Dokumentationshilfe!$Z$227,2+(Dokumentationshilfe!$T243-Dokumentationshilfe!$X$227)/ABS(Dokumentationshilfe!$Z$227-Dokumentationshilfe!$X$227),IF(Dokumentationshilfe!$T243&lt;=Dokumentationshilfe!$AB$227,3+(Dokumentationshilfe!$T243-Dokumentationshilfe!$Z$227)/ABS(Dokumentationshilfe!$AB$227-Dokumentationshilfe!$Z$227),IF(Dokumentationshilfe!$T243&lt;=Dokumentationshilfe!$AD$227,4+(Dokumentationshilfe!$T243-Dokumentationshilfe!$AB$227)/ABS(Dokumentationshilfe!$AD$227-Dokumentationshilfe!$AB$227),IF(Dokumentationshilfe!$T243&lt;=Dokumentationshilfe!$AF$227,5+(Dokumentationshilfe!$T243-Dokumentationshilfe!$AD$227)/ABS(Dokumentationshilfe!$AF$227-Dokumentationshilfe!$AD$227),IF(Dokumentationshilfe!$T243&lt;=Dokumentationshilfe!$AH$227,6+(Dokumentationshilfe!$T243-Dokumentationshilfe!$AF$227)/ABS(Dokumentationshilfe!$AH$227-Dokumentationshilfe!$AF$227),7.1))))))))</f>
        <v>#N/A</v>
      </c>
      <c r="F553" s="9">
        <v>1</v>
      </c>
      <c r="G553" s="9">
        <v>2</v>
      </c>
      <c r="H553" s="9">
        <v>3</v>
      </c>
      <c r="I553" s="9">
        <v>4</v>
      </c>
      <c r="J553" s="9">
        <v>5</v>
      </c>
      <c r="K553" s="9">
        <v>6</v>
      </c>
      <c r="L553" s="10">
        <v>7</v>
      </c>
    </row>
    <row r="554" spans="4:12" x14ac:dyDescent="0.2">
      <c r="D554" s="9">
        <v>16</v>
      </c>
      <c r="E554" s="9" t="e">
        <f>IF(Dokumentationshilfe!$T244="",NA(),IF(Dokumentationshilfe!$T244&lt;Dokumentationshilfe!$V$227,0.9,IF(Dokumentationshilfe!$T244&lt;=Dokumentationshilfe!$X$227,1+(Dokumentationshilfe!$T244-Dokumentationshilfe!$V$227)/ABS(Dokumentationshilfe!$X$227-Dokumentationshilfe!$V$227),IF(Dokumentationshilfe!$T244&lt;=Dokumentationshilfe!$Z$227,2+(Dokumentationshilfe!$T244-Dokumentationshilfe!$X$227)/ABS(Dokumentationshilfe!$Z$227-Dokumentationshilfe!$X$227),IF(Dokumentationshilfe!$T244&lt;=Dokumentationshilfe!$AB$227,3+(Dokumentationshilfe!$T244-Dokumentationshilfe!$Z$227)/ABS(Dokumentationshilfe!$AB$227-Dokumentationshilfe!$Z$227),IF(Dokumentationshilfe!$T244&lt;=Dokumentationshilfe!$AD$227,4+(Dokumentationshilfe!$T244-Dokumentationshilfe!$AB$227)/ABS(Dokumentationshilfe!$AD$227-Dokumentationshilfe!$AB$227),IF(Dokumentationshilfe!$T244&lt;=Dokumentationshilfe!$AF$227,5+(Dokumentationshilfe!$T244-Dokumentationshilfe!$AD$227)/ABS(Dokumentationshilfe!$AF$227-Dokumentationshilfe!$AD$227),IF(Dokumentationshilfe!$T244&lt;=Dokumentationshilfe!$AH$227,6+(Dokumentationshilfe!$T244-Dokumentationshilfe!$AF$227)/ABS(Dokumentationshilfe!$AH$227-Dokumentationshilfe!$AF$227),7.1))))))))</f>
        <v>#N/A</v>
      </c>
      <c r="F554" s="9">
        <v>1</v>
      </c>
      <c r="G554" s="9">
        <v>2</v>
      </c>
      <c r="H554" s="9">
        <v>3</v>
      </c>
      <c r="I554" s="9">
        <v>4</v>
      </c>
      <c r="J554" s="9">
        <v>5</v>
      </c>
      <c r="K554" s="9">
        <v>6</v>
      </c>
      <c r="L554" s="10">
        <v>7</v>
      </c>
    </row>
    <row r="555" spans="4:12" x14ac:dyDescent="0.2">
      <c r="D555" s="9">
        <v>17</v>
      </c>
      <c r="E555" s="9" t="e">
        <f>IF(Dokumentationshilfe!$T245="",NA(),IF(Dokumentationshilfe!$T245&lt;Dokumentationshilfe!$V$227,0.9,IF(Dokumentationshilfe!$T245&lt;=Dokumentationshilfe!$X$227,1+(Dokumentationshilfe!$T245-Dokumentationshilfe!$V$227)/ABS(Dokumentationshilfe!$X$227-Dokumentationshilfe!$V$227),IF(Dokumentationshilfe!$T245&lt;=Dokumentationshilfe!$Z$227,2+(Dokumentationshilfe!$T245-Dokumentationshilfe!$X$227)/ABS(Dokumentationshilfe!$Z$227-Dokumentationshilfe!$X$227),IF(Dokumentationshilfe!$T245&lt;=Dokumentationshilfe!$AB$227,3+(Dokumentationshilfe!$T245-Dokumentationshilfe!$Z$227)/ABS(Dokumentationshilfe!$AB$227-Dokumentationshilfe!$Z$227),IF(Dokumentationshilfe!$T245&lt;=Dokumentationshilfe!$AD$227,4+(Dokumentationshilfe!$T245-Dokumentationshilfe!$AB$227)/ABS(Dokumentationshilfe!$AD$227-Dokumentationshilfe!$AB$227),IF(Dokumentationshilfe!$T245&lt;=Dokumentationshilfe!$AF$227,5+(Dokumentationshilfe!$T245-Dokumentationshilfe!$AD$227)/ABS(Dokumentationshilfe!$AF$227-Dokumentationshilfe!$AD$227),IF(Dokumentationshilfe!$T245&lt;=Dokumentationshilfe!$AH$227,6+(Dokumentationshilfe!$T245-Dokumentationshilfe!$AF$227)/ABS(Dokumentationshilfe!$AH$227-Dokumentationshilfe!$AF$227),7.1))))))))</f>
        <v>#N/A</v>
      </c>
      <c r="F555" s="9">
        <v>1</v>
      </c>
      <c r="G555" s="9">
        <v>2</v>
      </c>
      <c r="H555" s="9">
        <v>3</v>
      </c>
      <c r="I555" s="9">
        <v>4</v>
      </c>
      <c r="J555" s="9">
        <v>5</v>
      </c>
      <c r="K555" s="9">
        <v>6</v>
      </c>
      <c r="L555" s="10">
        <v>7</v>
      </c>
    </row>
    <row r="556" spans="4:12" x14ac:dyDescent="0.2">
      <c r="D556" s="9">
        <v>18</v>
      </c>
      <c r="E556" s="9" t="e">
        <f>IF(Dokumentationshilfe!$T246="",NA(),IF(Dokumentationshilfe!$T246&lt;Dokumentationshilfe!$V$227,0.9,IF(Dokumentationshilfe!$T246&lt;=Dokumentationshilfe!$X$227,1+(Dokumentationshilfe!$T246-Dokumentationshilfe!$V$227)/ABS(Dokumentationshilfe!$X$227-Dokumentationshilfe!$V$227),IF(Dokumentationshilfe!$T246&lt;=Dokumentationshilfe!$Z$227,2+(Dokumentationshilfe!$T246-Dokumentationshilfe!$X$227)/ABS(Dokumentationshilfe!$Z$227-Dokumentationshilfe!$X$227),IF(Dokumentationshilfe!$T246&lt;=Dokumentationshilfe!$AB$227,3+(Dokumentationshilfe!$T246-Dokumentationshilfe!$Z$227)/ABS(Dokumentationshilfe!$AB$227-Dokumentationshilfe!$Z$227),IF(Dokumentationshilfe!$T246&lt;=Dokumentationshilfe!$AD$227,4+(Dokumentationshilfe!$T246-Dokumentationshilfe!$AB$227)/ABS(Dokumentationshilfe!$AD$227-Dokumentationshilfe!$AB$227),IF(Dokumentationshilfe!$T246&lt;=Dokumentationshilfe!$AF$227,5+(Dokumentationshilfe!$T246-Dokumentationshilfe!$AD$227)/ABS(Dokumentationshilfe!$AF$227-Dokumentationshilfe!$AD$227),IF(Dokumentationshilfe!$T246&lt;=Dokumentationshilfe!$AH$227,6+(Dokumentationshilfe!$T246-Dokumentationshilfe!$AF$227)/ABS(Dokumentationshilfe!$AH$227-Dokumentationshilfe!$AF$227),7.1))))))))</f>
        <v>#N/A</v>
      </c>
      <c r="F556" s="9">
        <v>1</v>
      </c>
      <c r="G556" s="9">
        <v>2</v>
      </c>
      <c r="H556" s="9">
        <v>3</v>
      </c>
      <c r="I556" s="9">
        <v>4</v>
      </c>
      <c r="J556" s="9">
        <v>5</v>
      </c>
      <c r="K556" s="9">
        <v>6</v>
      </c>
      <c r="L556" s="10">
        <v>7</v>
      </c>
    </row>
    <row r="557" spans="4:12" x14ac:dyDescent="0.2">
      <c r="D557" s="9">
        <v>19</v>
      </c>
      <c r="E557" s="9" t="e">
        <f>IF(Dokumentationshilfe!$T247="",NA(),IF(Dokumentationshilfe!$T247&lt;Dokumentationshilfe!$V$227,0.9,IF(Dokumentationshilfe!$T247&lt;=Dokumentationshilfe!$X$227,1+(Dokumentationshilfe!$T247-Dokumentationshilfe!$V$227)/ABS(Dokumentationshilfe!$X$227-Dokumentationshilfe!$V$227),IF(Dokumentationshilfe!$T247&lt;=Dokumentationshilfe!$Z$227,2+(Dokumentationshilfe!$T247-Dokumentationshilfe!$X$227)/ABS(Dokumentationshilfe!$Z$227-Dokumentationshilfe!$X$227),IF(Dokumentationshilfe!$T247&lt;=Dokumentationshilfe!$AB$227,3+(Dokumentationshilfe!$T247-Dokumentationshilfe!$Z$227)/ABS(Dokumentationshilfe!$AB$227-Dokumentationshilfe!$Z$227),IF(Dokumentationshilfe!$T247&lt;=Dokumentationshilfe!$AD$227,4+(Dokumentationshilfe!$T247-Dokumentationshilfe!$AB$227)/ABS(Dokumentationshilfe!$AD$227-Dokumentationshilfe!$AB$227),IF(Dokumentationshilfe!$T247&lt;=Dokumentationshilfe!$AF$227,5+(Dokumentationshilfe!$T247-Dokumentationshilfe!$AD$227)/ABS(Dokumentationshilfe!$AF$227-Dokumentationshilfe!$AD$227),IF(Dokumentationshilfe!$T247&lt;=Dokumentationshilfe!$AH$227,6+(Dokumentationshilfe!$T247-Dokumentationshilfe!$AF$227)/ABS(Dokumentationshilfe!$AH$227-Dokumentationshilfe!$AF$227),7.1))))))))</f>
        <v>#N/A</v>
      </c>
      <c r="F557" s="9">
        <v>1</v>
      </c>
      <c r="G557" s="9">
        <v>2</v>
      </c>
      <c r="H557" s="9">
        <v>3</v>
      </c>
      <c r="I557" s="9">
        <v>4</v>
      </c>
      <c r="J557" s="9">
        <v>5</v>
      </c>
      <c r="K557" s="9">
        <v>6</v>
      </c>
      <c r="L557" s="10">
        <v>7</v>
      </c>
    </row>
    <row r="558" spans="4:12" x14ac:dyDescent="0.2">
      <c r="D558" s="9">
        <v>20</v>
      </c>
      <c r="E558" s="9" t="e">
        <f>IF(Dokumentationshilfe!$T248="",NA(),IF(Dokumentationshilfe!$T248&lt;Dokumentationshilfe!$V$227,0.9,IF(Dokumentationshilfe!$T248&lt;=Dokumentationshilfe!$X$227,1+(Dokumentationshilfe!$T248-Dokumentationshilfe!$V$227)/ABS(Dokumentationshilfe!$X$227-Dokumentationshilfe!$V$227),IF(Dokumentationshilfe!$T248&lt;=Dokumentationshilfe!$Z$227,2+(Dokumentationshilfe!$T248-Dokumentationshilfe!$X$227)/ABS(Dokumentationshilfe!$Z$227-Dokumentationshilfe!$X$227),IF(Dokumentationshilfe!$T248&lt;=Dokumentationshilfe!$AB$227,3+(Dokumentationshilfe!$T248-Dokumentationshilfe!$Z$227)/ABS(Dokumentationshilfe!$AB$227-Dokumentationshilfe!$Z$227),IF(Dokumentationshilfe!$T248&lt;=Dokumentationshilfe!$AD$227,4+(Dokumentationshilfe!$T248-Dokumentationshilfe!$AB$227)/ABS(Dokumentationshilfe!$AD$227-Dokumentationshilfe!$AB$227),IF(Dokumentationshilfe!$T248&lt;=Dokumentationshilfe!$AF$227,5+(Dokumentationshilfe!$T248-Dokumentationshilfe!$AD$227)/ABS(Dokumentationshilfe!$AF$227-Dokumentationshilfe!$AD$227),IF(Dokumentationshilfe!$T248&lt;=Dokumentationshilfe!$AH$227,6+(Dokumentationshilfe!$T248-Dokumentationshilfe!$AF$227)/ABS(Dokumentationshilfe!$AH$227-Dokumentationshilfe!$AF$227),7.1))))))))</f>
        <v>#N/A</v>
      </c>
      <c r="F558" s="9">
        <v>1</v>
      </c>
      <c r="G558" s="9">
        <v>2</v>
      </c>
      <c r="H558" s="9">
        <v>3</v>
      </c>
      <c r="I558" s="9">
        <v>4</v>
      </c>
      <c r="J558" s="9">
        <v>5</v>
      </c>
      <c r="K558" s="9">
        <v>6</v>
      </c>
      <c r="L558" s="10">
        <v>7</v>
      </c>
    </row>
    <row r="559" spans="4:12" x14ac:dyDescent="0.2">
      <c r="D559" s="9">
        <v>21</v>
      </c>
      <c r="E559" s="9" t="e">
        <f>IF(Dokumentationshilfe!$T249="",NA(),IF(Dokumentationshilfe!$T249&lt;Dokumentationshilfe!$V$227,0.9,IF(Dokumentationshilfe!$T249&lt;=Dokumentationshilfe!$X$227,1+(Dokumentationshilfe!$T249-Dokumentationshilfe!$V$227)/ABS(Dokumentationshilfe!$X$227-Dokumentationshilfe!$V$227),IF(Dokumentationshilfe!$T249&lt;=Dokumentationshilfe!$Z$227,2+(Dokumentationshilfe!$T249-Dokumentationshilfe!$X$227)/ABS(Dokumentationshilfe!$Z$227-Dokumentationshilfe!$X$227),IF(Dokumentationshilfe!$T249&lt;=Dokumentationshilfe!$AB$227,3+(Dokumentationshilfe!$T249-Dokumentationshilfe!$Z$227)/ABS(Dokumentationshilfe!$AB$227-Dokumentationshilfe!$Z$227),IF(Dokumentationshilfe!$T249&lt;=Dokumentationshilfe!$AD$227,4+(Dokumentationshilfe!$T249-Dokumentationshilfe!$AB$227)/ABS(Dokumentationshilfe!$AD$227-Dokumentationshilfe!$AB$227),IF(Dokumentationshilfe!$T249&lt;=Dokumentationshilfe!$AF$227,5+(Dokumentationshilfe!$T249-Dokumentationshilfe!$AD$227)/ABS(Dokumentationshilfe!$AF$227-Dokumentationshilfe!$AD$227),IF(Dokumentationshilfe!$T249&lt;=Dokumentationshilfe!$AH$227,6+(Dokumentationshilfe!$T249-Dokumentationshilfe!$AF$227)/ABS(Dokumentationshilfe!$AH$227-Dokumentationshilfe!$AF$227),7.1))))))))</f>
        <v>#N/A</v>
      </c>
      <c r="F559" s="9">
        <v>1</v>
      </c>
      <c r="G559" s="9">
        <v>2</v>
      </c>
      <c r="H559" s="9">
        <v>3</v>
      </c>
      <c r="I559" s="9">
        <v>4</v>
      </c>
      <c r="J559" s="9">
        <v>5</v>
      </c>
      <c r="K559" s="9">
        <v>6</v>
      </c>
      <c r="L559" s="10">
        <v>7</v>
      </c>
    </row>
    <row r="560" spans="4:12" x14ac:dyDescent="0.2">
      <c r="D560" s="9">
        <v>22</v>
      </c>
      <c r="E560" s="9" t="e">
        <f>IF(Dokumentationshilfe!$T250="",NA(),IF(Dokumentationshilfe!$T250&lt;Dokumentationshilfe!$V$227,0.9,IF(Dokumentationshilfe!$T250&lt;=Dokumentationshilfe!$X$227,1+(Dokumentationshilfe!$T250-Dokumentationshilfe!$V$227)/ABS(Dokumentationshilfe!$X$227-Dokumentationshilfe!$V$227),IF(Dokumentationshilfe!$T250&lt;=Dokumentationshilfe!$Z$227,2+(Dokumentationshilfe!$T250-Dokumentationshilfe!$X$227)/ABS(Dokumentationshilfe!$Z$227-Dokumentationshilfe!$X$227),IF(Dokumentationshilfe!$T250&lt;=Dokumentationshilfe!$AB$227,3+(Dokumentationshilfe!$T250-Dokumentationshilfe!$Z$227)/ABS(Dokumentationshilfe!$AB$227-Dokumentationshilfe!$Z$227),IF(Dokumentationshilfe!$T250&lt;=Dokumentationshilfe!$AD$227,4+(Dokumentationshilfe!$T250-Dokumentationshilfe!$AB$227)/ABS(Dokumentationshilfe!$AD$227-Dokumentationshilfe!$AB$227),IF(Dokumentationshilfe!$T250&lt;=Dokumentationshilfe!$AF$227,5+(Dokumentationshilfe!$T250-Dokumentationshilfe!$AD$227)/ABS(Dokumentationshilfe!$AF$227-Dokumentationshilfe!$AD$227),IF(Dokumentationshilfe!$T250&lt;=Dokumentationshilfe!$AH$227,6+(Dokumentationshilfe!$T250-Dokumentationshilfe!$AF$227)/ABS(Dokumentationshilfe!$AH$227-Dokumentationshilfe!$AF$227),7.1))))))))</f>
        <v>#N/A</v>
      </c>
      <c r="F560" s="9">
        <v>1</v>
      </c>
      <c r="G560" s="9">
        <v>2</v>
      </c>
      <c r="H560" s="9">
        <v>3</v>
      </c>
      <c r="I560" s="9">
        <v>4</v>
      </c>
      <c r="J560" s="9">
        <v>5</v>
      </c>
      <c r="K560" s="9">
        <v>6</v>
      </c>
      <c r="L560" s="10">
        <v>7</v>
      </c>
    </row>
    <row r="561" spans="4:14" x14ac:dyDescent="0.2">
      <c r="D561" s="9">
        <v>23</v>
      </c>
      <c r="E561" s="9" t="e">
        <f>IF(Dokumentationshilfe!$T251="",NA(),IF(Dokumentationshilfe!$T251&lt;Dokumentationshilfe!$V$227,0.9,IF(Dokumentationshilfe!$T251&lt;=Dokumentationshilfe!$X$227,1+(Dokumentationshilfe!$T251-Dokumentationshilfe!$V$227)/ABS(Dokumentationshilfe!$X$227-Dokumentationshilfe!$V$227),IF(Dokumentationshilfe!$T251&lt;=Dokumentationshilfe!$Z$227,2+(Dokumentationshilfe!$T251-Dokumentationshilfe!$X$227)/ABS(Dokumentationshilfe!$Z$227-Dokumentationshilfe!$X$227),IF(Dokumentationshilfe!$T251&lt;=Dokumentationshilfe!$AB$227,3+(Dokumentationshilfe!$T251-Dokumentationshilfe!$Z$227)/ABS(Dokumentationshilfe!$AB$227-Dokumentationshilfe!$Z$227),IF(Dokumentationshilfe!$T251&lt;=Dokumentationshilfe!$AD$227,4+(Dokumentationshilfe!$T251-Dokumentationshilfe!$AB$227)/ABS(Dokumentationshilfe!$AD$227-Dokumentationshilfe!$AB$227),IF(Dokumentationshilfe!$T251&lt;=Dokumentationshilfe!$AF$227,5+(Dokumentationshilfe!$T251-Dokumentationshilfe!$AD$227)/ABS(Dokumentationshilfe!$AF$227-Dokumentationshilfe!$AD$227),IF(Dokumentationshilfe!$T251&lt;=Dokumentationshilfe!$AH$227,6+(Dokumentationshilfe!$T251-Dokumentationshilfe!$AF$227)/ABS(Dokumentationshilfe!$AH$227-Dokumentationshilfe!$AF$227),7.1))))))))</f>
        <v>#N/A</v>
      </c>
      <c r="F561" s="9">
        <v>1</v>
      </c>
      <c r="G561" s="9">
        <v>2</v>
      </c>
      <c r="H561" s="9">
        <v>3</v>
      </c>
      <c r="I561" s="9">
        <v>4</v>
      </c>
      <c r="J561" s="9">
        <v>5</v>
      </c>
      <c r="K561" s="9">
        <v>6</v>
      </c>
      <c r="L561" s="10">
        <v>7</v>
      </c>
    </row>
    <row r="562" spans="4:14" x14ac:dyDescent="0.2">
      <c r="D562" s="9">
        <v>24</v>
      </c>
      <c r="E562" s="9" t="e">
        <f>IF(Dokumentationshilfe!$T252="",NA(),IF(Dokumentationshilfe!$T252&lt;Dokumentationshilfe!$V$227,0.9,IF(Dokumentationshilfe!$T252&lt;=Dokumentationshilfe!$X$227,1+(Dokumentationshilfe!$T252-Dokumentationshilfe!$V$227)/ABS(Dokumentationshilfe!$X$227-Dokumentationshilfe!$V$227),IF(Dokumentationshilfe!$T252&lt;=Dokumentationshilfe!$Z$227,2+(Dokumentationshilfe!$T252-Dokumentationshilfe!$X$227)/ABS(Dokumentationshilfe!$Z$227-Dokumentationshilfe!$X$227),IF(Dokumentationshilfe!$T252&lt;=Dokumentationshilfe!$AB$227,3+(Dokumentationshilfe!$T252-Dokumentationshilfe!$Z$227)/ABS(Dokumentationshilfe!$AB$227-Dokumentationshilfe!$Z$227),IF(Dokumentationshilfe!$T252&lt;=Dokumentationshilfe!$AD$227,4+(Dokumentationshilfe!$T252-Dokumentationshilfe!$AB$227)/ABS(Dokumentationshilfe!$AD$227-Dokumentationshilfe!$AB$227),IF(Dokumentationshilfe!$T252&lt;=Dokumentationshilfe!$AF$227,5+(Dokumentationshilfe!$T252-Dokumentationshilfe!$AD$227)/ABS(Dokumentationshilfe!$AF$227-Dokumentationshilfe!$AD$227),IF(Dokumentationshilfe!$T252&lt;=Dokumentationshilfe!$AH$227,6+(Dokumentationshilfe!$T252-Dokumentationshilfe!$AF$227)/ABS(Dokumentationshilfe!$AH$227-Dokumentationshilfe!$AF$227),7.1))))))))</f>
        <v>#N/A</v>
      </c>
      <c r="F562" s="9">
        <v>1</v>
      </c>
      <c r="G562" s="9">
        <v>2</v>
      </c>
      <c r="H562" s="9">
        <v>3</v>
      </c>
      <c r="I562" s="9">
        <v>4</v>
      </c>
      <c r="J562" s="9">
        <v>5</v>
      </c>
      <c r="K562" s="9">
        <v>6</v>
      </c>
      <c r="L562" s="10">
        <v>7</v>
      </c>
    </row>
    <row r="563" spans="4:14" ht="13.5" thickBot="1" x14ac:dyDescent="0.25">
      <c r="D563" s="12">
        <v>25</v>
      </c>
      <c r="E563" s="9" t="e">
        <f>IF(Dokumentationshilfe!$T253="",NA(),IF(Dokumentationshilfe!$T253&lt;Dokumentationshilfe!$V$227,0.9,IF(Dokumentationshilfe!$T253&lt;=Dokumentationshilfe!$X$227,1+(Dokumentationshilfe!$T253-Dokumentationshilfe!$V$227)/ABS(Dokumentationshilfe!$X$227-Dokumentationshilfe!$V$227),IF(Dokumentationshilfe!$T253&lt;=Dokumentationshilfe!$Z$227,2+(Dokumentationshilfe!$T253-Dokumentationshilfe!$X$227)/ABS(Dokumentationshilfe!$Z$227-Dokumentationshilfe!$X$227),IF(Dokumentationshilfe!$T253&lt;=Dokumentationshilfe!$AB$227,3+(Dokumentationshilfe!$T253-Dokumentationshilfe!$Z$227)/ABS(Dokumentationshilfe!$AB$227-Dokumentationshilfe!$Z$227),IF(Dokumentationshilfe!$T253&lt;=Dokumentationshilfe!$AD$227,4+(Dokumentationshilfe!$T253-Dokumentationshilfe!$AB$227)/ABS(Dokumentationshilfe!$AD$227-Dokumentationshilfe!$AB$227),IF(Dokumentationshilfe!$T253&lt;=Dokumentationshilfe!$AF$227,5+(Dokumentationshilfe!$T253-Dokumentationshilfe!$AD$227)/ABS(Dokumentationshilfe!$AF$227-Dokumentationshilfe!$AD$227),IF(Dokumentationshilfe!$T253&lt;=Dokumentationshilfe!$AH$227,6+(Dokumentationshilfe!$T253-Dokumentationshilfe!$AF$227)/ABS(Dokumentationshilfe!$AH$227-Dokumentationshilfe!$AF$227),7.1))))))))</f>
        <v>#N/A</v>
      </c>
      <c r="F563" s="12">
        <v>1</v>
      </c>
      <c r="G563" s="12">
        <v>2</v>
      </c>
      <c r="H563" s="12">
        <v>3</v>
      </c>
      <c r="I563" s="12">
        <v>4</v>
      </c>
      <c r="J563" s="12">
        <v>5</v>
      </c>
      <c r="K563" s="12">
        <v>6</v>
      </c>
      <c r="L563" s="13">
        <v>7</v>
      </c>
    </row>
    <row r="564" spans="4:14" ht="13.5" thickBot="1" x14ac:dyDescent="0.25"/>
    <row r="565" spans="4:14" x14ac:dyDescent="0.2">
      <c r="D565" s="2" t="s">
        <v>11</v>
      </c>
      <c r="E565" s="2" t="s">
        <v>20</v>
      </c>
      <c r="F565" s="14" t="s">
        <v>12</v>
      </c>
      <c r="G565" s="14" t="s">
        <v>13</v>
      </c>
      <c r="H565" s="14" t="s">
        <v>14</v>
      </c>
      <c r="I565" s="14" t="s">
        <v>15</v>
      </c>
      <c r="J565" s="14" t="s">
        <v>16</v>
      </c>
      <c r="K565" s="14" t="s">
        <v>17</v>
      </c>
      <c r="L565" s="15" t="s">
        <v>18</v>
      </c>
      <c r="N565">
        <v>7.3</v>
      </c>
    </row>
    <row r="566" spans="4:14" x14ac:dyDescent="0.2">
      <c r="D566" s="5"/>
      <c r="E566" s="5"/>
      <c r="F566" s="5"/>
      <c r="G566" s="5"/>
      <c r="H566" s="5"/>
      <c r="I566" s="5"/>
      <c r="J566" s="5"/>
      <c r="K566" s="5"/>
      <c r="L566" s="8"/>
      <c r="N566" t="s">
        <v>205</v>
      </c>
    </row>
    <row r="567" spans="4:14" x14ac:dyDescent="0.2">
      <c r="D567" s="9">
        <v>1</v>
      </c>
      <c r="E567" s="9" t="e">
        <f>IF(Dokumentationshilfe!$AL229="",NA(),IF(Dokumentationshilfe!$AL229&lt;Dokumentationshilfe!$AN$227,0.9,IF(Dokumentationshilfe!$AL229&lt;=Dokumentationshilfe!$AP$227,1+(Dokumentationshilfe!$AL229-Dokumentationshilfe!$AN$227)/ABS(Dokumentationshilfe!$AP$227-Dokumentationshilfe!$AN$227),IF(Dokumentationshilfe!$AL229&lt;=Dokumentationshilfe!$AR$227,2+(Dokumentationshilfe!$AL229-Dokumentationshilfe!$AP$227)/ABS(Dokumentationshilfe!$AR$227-Dokumentationshilfe!$AP$227),IF(Dokumentationshilfe!$AL229&lt;=Dokumentationshilfe!$AT$227,3+(Dokumentationshilfe!$AL229-Dokumentationshilfe!$AR$227)/ABS(Dokumentationshilfe!$AT$227-Dokumentationshilfe!$AR$227),IF(Dokumentationshilfe!$AL229&lt;=Dokumentationshilfe!$AV$227,4+(Dokumentationshilfe!$AL229-Dokumentationshilfe!$AT$227)/ABS(Dokumentationshilfe!$AV$227-Dokumentationshilfe!$AT$227),IF(Dokumentationshilfe!$AL229&lt;=Dokumentationshilfe!$AX$227,5+(Dokumentationshilfe!$AL229-Dokumentationshilfe!$AV$227)/ABS(Dokumentationshilfe!$AX$227-Dokumentationshilfe!$AV$227),IF(Dokumentationshilfe!$AL229&lt;=Dokumentationshilfe!$AZ$227,6+(Dokumentationshilfe!$AL229-Dokumentationshilfe!$AX$227)/ABS(Dokumentationshilfe!$AZ$227-Dokumentationshilfe!$AX$227),7.1))))))))</f>
        <v>#N/A</v>
      </c>
      <c r="F567" s="9">
        <v>1</v>
      </c>
      <c r="G567" s="9">
        <v>2</v>
      </c>
      <c r="H567" s="9">
        <v>3</v>
      </c>
      <c r="I567" s="9">
        <v>4</v>
      </c>
      <c r="J567" s="9">
        <v>5</v>
      </c>
      <c r="K567" s="9">
        <v>6</v>
      </c>
      <c r="L567" s="10">
        <v>7</v>
      </c>
      <c r="N567" t="s">
        <v>205</v>
      </c>
    </row>
    <row r="568" spans="4:14" x14ac:dyDescent="0.2">
      <c r="D568" s="9">
        <v>2</v>
      </c>
      <c r="E568" s="9" t="e">
        <f>IF(Dokumentationshilfe!$AL230="",NA(),IF(Dokumentationshilfe!$AL230&lt;Dokumentationshilfe!$AN$227,0.9,IF(Dokumentationshilfe!$AL230&lt;=Dokumentationshilfe!$AP$227,1+(Dokumentationshilfe!$AL230-Dokumentationshilfe!$AN$227)/ABS(Dokumentationshilfe!$AP$227-Dokumentationshilfe!$AN$227),IF(Dokumentationshilfe!$AL230&lt;=Dokumentationshilfe!$AR$227,2+(Dokumentationshilfe!$AL230-Dokumentationshilfe!$AP$227)/ABS(Dokumentationshilfe!$AR$227-Dokumentationshilfe!$AP$227),IF(Dokumentationshilfe!$AL230&lt;=Dokumentationshilfe!$AT$227,3+(Dokumentationshilfe!$AL230-Dokumentationshilfe!$AR$227)/ABS(Dokumentationshilfe!$AT$227-Dokumentationshilfe!$AR$227),IF(Dokumentationshilfe!$AL230&lt;=Dokumentationshilfe!$AV$227,4+(Dokumentationshilfe!$AL230-Dokumentationshilfe!$AT$227)/ABS(Dokumentationshilfe!$AV$227-Dokumentationshilfe!$AT$227),IF(Dokumentationshilfe!$AL230&lt;=Dokumentationshilfe!$AX$227,5+(Dokumentationshilfe!$AL230-Dokumentationshilfe!$AV$227)/ABS(Dokumentationshilfe!$AX$227-Dokumentationshilfe!$AV$227),IF(Dokumentationshilfe!$AL230&lt;=Dokumentationshilfe!$AZ$227,6+(Dokumentationshilfe!$AL230-Dokumentationshilfe!$AX$227)/ABS(Dokumentationshilfe!$AZ$227-Dokumentationshilfe!$AX$227),7.1))))))))</f>
        <v>#N/A</v>
      </c>
      <c r="F568" s="9">
        <v>1</v>
      </c>
      <c r="G568" s="9">
        <v>2</v>
      </c>
      <c r="H568" s="9">
        <v>3</v>
      </c>
      <c r="I568" s="9">
        <v>4</v>
      </c>
      <c r="J568" s="9">
        <v>5</v>
      </c>
      <c r="K568" s="9">
        <v>6</v>
      </c>
      <c r="L568" s="10">
        <v>7</v>
      </c>
    </row>
    <row r="569" spans="4:14" x14ac:dyDescent="0.2">
      <c r="D569" s="9">
        <v>3</v>
      </c>
      <c r="E569" s="9" t="e">
        <f>IF(Dokumentationshilfe!$AL231="",NA(),IF(Dokumentationshilfe!$AL231&lt;Dokumentationshilfe!$AN$227,0.9,IF(Dokumentationshilfe!$AL231&lt;=Dokumentationshilfe!$AP$227,1+(Dokumentationshilfe!$AL231-Dokumentationshilfe!$AN$227)/ABS(Dokumentationshilfe!$AP$227-Dokumentationshilfe!$AN$227),IF(Dokumentationshilfe!$AL231&lt;=Dokumentationshilfe!$AR$227,2+(Dokumentationshilfe!$AL231-Dokumentationshilfe!$AP$227)/ABS(Dokumentationshilfe!$AR$227-Dokumentationshilfe!$AP$227),IF(Dokumentationshilfe!$AL231&lt;=Dokumentationshilfe!$AT$227,3+(Dokumentationshilfe!$AL231-Dokumentationshilfe!$AR$227)/ABS(Dokumentationshilfe!$AT$227-Dokumentationshilfe!$AR$227),IF(Dokumentationshilfe!$AL231&lt;=Dokumentationshilfe!$AV$227,4+(Dokumentationshilfe!$AL231-Dokumentationshilfe!$AT$227)/ABS(Dokumentationshilfe!$AV$227-Dokumentationshilfe!$AT$227),IF(Dokumentationshilfe!$AL231&lt;=Dokumentationshilfe!$AX$227,5+(Dokumentationshilfe!$AL231-Dokumentationshilfe!$AV$227)/ABS(Dokumentationshilfe!$AX$227-Dokumentationshilfe!$AV$227),IF(Dokumentationshilfe!$AL231&lt;=Dokumentationshilfe!$AZ$227,6+(Dokumentationshilfe!$AL231-Dokumentationshilfe!$AX$227)/ABS(Dokumentationshilfe!$AZ$227-Dokumentationshilfe!$AX$227),7.1))))))))</f>
        <v>#N/A</v>
      </c>
      <c r="F569" s="9">
        <v>1</v>
      </c>
      <c r="G569" s="9">
        <v>2</v>
      </c>
      <c r="H569" s="9">
        <v>3</v>
      </c>
      <c r="I569" s="9">
        <v>4</v>
      </c>
      <c r="J569" s="9">
        <v>5</v>
      </c>
      <c r="K569" s="9">
        <v>6</v>
      </c>
      <c r="L569" s="10">
        <v>7</v>
      </c>
    </row>
    <row r="570" spans="4:14" x14ac:dyDescent="0.2">
      <c r="D570" s="9">
        <v>4</v>
      </c>
      <c r="E570" s="9" t="e">
        <f>IF(Dokumentationshilfe!$AL232="",NA(),IF(Dokumentationshilfe!$AL232&lt;Dokumentationshilfe!$AN$227,0.9,IF(Dokumentationshilfe!$AL232&lt;=Dokumentationshilfe!$AP$227,1+(Dokumentationshilfe!$AL232-Dokumentationshilfe!$AN$227)/ABS(Dokumentationshilfe!$AP$227-Dokumentationshilfe!$AN$227),IF(Dokumentationshilfe!$AL232&lt;=Dokumentationshilfe!$AR$227,2+(Dokumentationshilfe!$AL232-Dokumentationshilfe!$AP$227)/ABS(Dokumentationshilfe!$AR$227-Dokumentationshilfe!$AP$227),IF(Dokumentationshilfe!$AL232&lt;=Dokumentationshilfe!$AT$227,3+(Dokumentationshilfe!$AL232-Dokumentationshilfe!$AR$227)/ABS(Dokumentationshilfe!$AT$227-Dokumentationshilfe!$AR$227),IF(Dokumentationshilfe!$AL232&lt;=Dokumentationshilfe!$AV$227,4+(Dokumentationshilfe!$AL232-Dokumentationshilfe!$AT$227)/ABS(Dokumentationshilfe!$AV$227-Dokumentationshilfe!$AT$227),IF(Dokumentationshilfe!$AL232&lt;=Dokumentationshilfe!$AX$227,5+(Dokumentationshilfe!$AL232-Dokumentationshilfe!$AV$227)/ABS(Dokumentationshilfe!$AX$227-Dokumentationshilfe!$AV$227),IF(Dokumentationshilfe!$AL232&lt;=Dokumentationshilfe!$AZ$227,6+(Dokumentationshilfe!$AL232-Dokumentationshilfe!$AX$227)/ABS(Dokumentationshilfe!$AZ$227-Dokumentationshilfe!$AX$227),7.1))))))))</f>
        <v>#N/A</v>
      </c>
      <c r="F570" s="9">
        <v>1</v>
      </c>
      <c r="G570" s="9">
        <v>2</v>
      </c>
      <c r="H570" s="9">
        <v>3</v>
      </c>
      <c r="I570" s="9">
        <v>4</v>
      </c>
      <c r="J570" s="9">
        <v>5</v>
      </c>
      <c r="K570" s="9">
        <v>6</v>
      </c>
      <c r="L570" s="10">
        <v>7</v>
      </c>
    </row>
    <row r="571" spans="4:14" x14ac:dyDescent="0.2">
      <c r="D571" s="9">
        <v>5</v>
      </c>
      <c r="E571" s="9" t="e">
        <f>IF(Dokumentationshilfe!$AL233="",NA(),IF(Dokumentationshilfe!$AL233&lt;Dokumentationshilfe!$AN$227,0.9,IF(Dokumentationshilfe!$AL233&lt;=Dokumentationshilfe!$AP$227,1+(Dokumentationshilfe!$AL233-Dokumentationshilfe!$AN$227)/ABS(Dokumentationshilfe!$AP$227-Dokumentationshilfe!$AN$227),IF(Dokumentationshilfe!$AL233&lt;=Dokumentationshilfe!$AR$227,2+(Dokumentationshilfe!$AL233-Dokumentationshilfe!$AP$227)/ABS(Dokumentationshilfe!$AR$227-Dokumentationshilfe!$AP$227),IF(Dokumentationshilfe!$AL233&lt;=Dokumentationshilfe!$AT$227,3+(Dokumentationshilfe!$AL233-Dokumentationshilfe!$AR$227)/ABS(Dokumentationshilfe!$AT$227-Dokumentationshilfe!$AR$227),IF(Dokumentationshilfe!$AL233&lt;=Dokumentationshilfe!$AV$227,4+(Dokumentationshilfe!$AL233-Dokumentationshilfe!$AT$227)/ABS(Dokumentationshilfe!$AV$227-Dokumentationshilfe!$AT$227),IF(Dokumentationshilfe!$AL233&lt;=Dokumentationshilfe!$AX$227,5+(Dokumentationshilfe!$AL233-Dokumentationshilfe!$AV$227)/ABS(Dokumentationshilfe!$AX$227-Dokumentationshilfe!$AV$227),IF(Dokumentationshilfe!$AL233&lt;=Dokumentationshilfe!$AZ$227,6+(Dokumentationshilfe!$AL233-Dokumentationshilfe!$AX$227)/ABS(Dokumentationshilfe!$AZ$227-Dokumentationshilfe!$AX$227),7.1))))))))</f>
        <v>#N/A</v>
      </c>
      <c r="F571" s="9">
        <v>1</v>
      </c>
      <c r="G571" s="9">
        <v>2</v>
      </c>
      <c r="H571" s="9">
        <v>3</v>
      </c>
      <c r="I571" s="9">
        <v>4</v>
      </c>
      <c r="J571" s="9">
        <v>5</v>
      </c>
      <c r="K571" s="9">
        <v>6</v>
      </c>
      <c r="L571" s="10">
        <v>7</v>
      </c>
    </row>
    <row r="572" spans="4:14" x14ac:dyDescent="0.2">
      <c r="D572" s="9">
        <v>6</v>
      </c>
      <c r="E572" s="9" t="e">
        <f>IF(Dokumentationshilfe!$AL234="",NA(),IF(Dokumentationshilfe!$AL234&lt;Dokumentationshilfe!$AN$227,0.9,IF(Dokumentationshilfe!$AL234&lt;=Dokumentationshilfe!$AP$227,1+(Dokumentationshilfe!$AL234-Dokumentationshilfe!$AN$227)/ABS(Dokumentationshilfe!$AP$227-Dokumentationshilfe!$AN$227),IF(Dokumentationshilfe!$AL234&lt;=Dokumentationshilfe!$AR$227,2+(Dokumentationshilfe!$AL234-Dokumentationshilfe!$AP$227)/ABS(Dokumentationshilfe!$AR$227-Dokumentationshilfe!$AP$227),IF(Dokumentationshilfe!$AL234&lt;=Dokumentationshilfe!$AT$227,3+(Dokumentationshilfe!$AL234-Dokumentationshilfe!$AR$227)/ABS(Dokumentationshilfe!$AT$227-Dokumentationshilfe!$AR$227),IF(Dokumentationshilfe!$AL234&lt;=Dokumentationshilfe!$AV$227,4+(Dokumentationshilfe!$AL234-Dokumentationshilfe!$AT$227)/ABS(Dokumentationshilfe!$AV$227-Dokumentationshilfe!$AT$227),IF(Dokumentationshilfe!$AL234&lt;=Dokumentationshilfe!$AX$227,5+(Dokumentationshilfe!$AL234-Dokumentationshilfe!$AV$227)/ABS(Dokumentationshilfe!$AX$227-Dokumentationshilfe!$AV$227),IF(Dokumentationshilfe!$AL234&lt;=Dokumentationshilfe!$AZ$227,6+(Dokumentationshilfe!$AL234-Dokumentationshilfe!$AX$227)/ABS(Dokumentationshilfe!$AZ$227-Dokumentationshilfe!$AX$227),7.1))))))))</f>
        <v>#N/A</v>
      </c>
      <c r="F572" s="9">
        <v>1</v>
      </c>
      <c r="G572" s="9">
        <v>2</v>
      </c>
      <c r="H572" s="9">
        <v>3</v>
      </c>
      <c r="I572" s="9">
        <v>4</v>
      </c>
      <c r="J572" s="9">
        <v>5</v>
      </c>
      <c r="K572" s="9">
        <v>6</v>
      </c>
      <c r="L572" s="10">
        <v>7</v>
      </c>
    </row>
    <row r="573" spans="4:14" x14ac:dyDescent="0.2">
      <c r="D573" s="9">
        <v>7</v>
      </c>
      <c r="E573" s="9" t="e">
        <f>IF(Dokumentationshilfe!$AL235="",NA(),IF(Dokumentationshilfe!$AL235&lt;Dokumentationshilfe!$AN$227,0.9,IF(Dokumentationshilfe!$AL235&lt;=Dokumentationshilfe!$AP$227,1+(Dokumentationshilfe!$AL235-Dokumentationshilfe!$AN$227)/ABS(Dokumentationshilfe!$AP$227-Dokumentationshilfe!$AN$227),IF(Dokumentationshilfe!$AL235&lt;=Dokumentationshilfe!$AR$227,2+(Dokumentationshilfe!$AL235-Dokumentationshilfe!$AP$227)/ABS(Dokumentationshilfe!$AR$227-Dokumentationshilfe!$AP$227),IF(Dokumentationshilfe!$AL235&lt;=Dokumentationshilfe!$AT$227,3+(Dokumentationshilfe!$AL235-Dokumentationshilfe!$AR$227)/ABS(Dokumentationshilfe!$AT$227-Dokumentationshilfe!$AR$227),IF(Dokumentationshilfe!$AL235&lt;=Dokumentationshilfe!$AV$227,4+(Dokumentationshilfe!$AL235-Dokumentationshilfe!$AT$227)/ABS(Dokumentationshilfe!$AV$227-Dokumentationshilfe!$AT$227),IF(Dokumentationshilfe!$AL235&lt;=Dokumentationshilfe!$AX$227,5+(Dokumentationshilfe!$AL235-Dokumentationshilfe!$AV$227)/ABS(Dokumentationshilfe!$AX$227-Dokumentationshilfe!$AV$227),IF(Dokumentationshilfe!$AL235&lt;=Dokumentationshilfe!$AZ$227,6+(Dokumentationshilfe!$AL235-Dokumentationshilfe!$AX$227)/ABS(Dokumentationshilfe!$AZ$227-Dokumentationshilfe!$AX$227),7.1))))))))</f>
        <v>#N/A</v>
      </c>
      <c r="F573" s="9">
        <v>1</v>
      </c>
      <c r="G573" s="9">
        <v>2</v>
      </c>
      <c r="H573" s="9">
        <v>3</v>
      </c>
      <c r="I573" s="9">
        <v>4</v>
      </c>
      <c r="J573" s="9">
        <v>5</v>
      </c>
      <c r="K573" s="9">
        <v>6</v>
      </c>
      <c r="L573" s="10">
        <v>7</v>
      </c>
    </row>
    <row r="574" spans="4:14" x14ac:dyDescent="0.2">
      <c r="D574" s="9">
        <v>8</v>
      </c>
      <c r="E574" s="9" t="e">
        <f>IF(Dokumentationshilfe!$AL236="",NA(),IF(Dokumentationshilfe!$AL236&lt;Dokumentationshilfe!$AN$227,0.9,IF(Dokumentationshilfe!$AL236&lt;=Dokumentationshilfe!$AP$227,1+(Dokumentationshilfe!$AL236-Dokumentationshilfe!$AN$227)/ABS(Dokumentationshilfe!$AP$227-Dokumentationshilfe!$AN$227),IF(Dokumentationshilfe!$AL236&lt;=Dokumentationshilfe!$AR$227,2+(Dokumentationshilfe!$AL236-Dokumentationshilfe!$AP$227)/ABS(Dokumentationshilfe!$AR$227-Dokumentationshilfe!$AP$227),IF(Dokumentationshilfe!$AL236&lt;=Dokumentationshilfe!$AT$227,3+(Dokumentationshilfe!$AL236-Dokumentationshilfe!$AR$227)/ABS(Dokumentationshilfe!$AT$227-Dokumentationshilfe!$AR$227),IF(Dokumentationshilfe!$AL236&lt;=Dokumentationshilfe!$AV$227,4+(Dokumentationshilfe!$AL236-Dokumentationshilfe!$AT$227)/ABS(Dokumentationshilfe!$AV$227-Dokumentationshilfe!$AT$227),IF(Dokumentationshilfe!$AL236&lt;=Dokumentationshilfe!$AX$227,5+(Dokumentationshilfe!$AL236-Dokumentationshilfe!$AV$227)/ABS(Dokumentationshilfe!$AX$227-Dokumentationshilfe!$AV$227),IF(Dokumentationshilfe!$AL236&lt;=Dokumentationshilfe!$AZ$227,6+(Dokumentationshilfe!$AL236-Dokumentationshilfe!$AX$227)/ABS(Dokumentationshilfe!$AZ$227-Dokumentationshilfe!$AX$227),7.1))))))))</f>
        <v>#N/A</v>
      </c>
      <c r="F574" s="9">
        <v>1</v>
      </c>
      <c r="G574" s="9">
        <v>2</v>
      </c>
      <c r="H574" s="9">
        <v>3</v>
      </c>
      <c r="I574" s="9">
        <v>4</v>
      </c>
      <c r="J574" s="9">
        <v>5</v>
      </c>
      <c r="K574" s="9">
        <v>6</v>
      </c>
      <c r="L574" s="10">
        <v>7</v>
      </c>
    </row>
    <row r="575" spans="4:14" x14ac:dyDescent="0.2">
      <c r="D575" s="9">
        <v>9</v>
      </c>
      <c r="E575" s="9" t="e">
        <f>IF(Dokumentationshilfe!$AL237="",NA(),IF(Dokumentationshilfe!$AL237&lt;Dokumentationshilfe!$AN$227,0.9,IF(Dokumentationshilfe!$AL237&lt;=Dokumentationshilfe!$AP$227,1+(Dokumentationshilfe!$AL237-Dokumentationshilfe!$AN$227)/ABS(Dokumentationshilfe!$AP$227-Dokumentationshilfe!$AN$227),IF(Dokumentationshilfe!$AL237&lt;=Dokumentationshilfe!$AR$227,2+(Dokumentationshilfe!$AL237-Dokumentationshilfe!$AP$227)/ABS(Dokumentationshilfe!$AR$227-Dokumentationshilfe!$AP$227),IF(Dokumentationshilfe!$AL237&lt;=Dokumentationshilfe!$AT$227,3+(Dokumentationshilfe!$AL237-Dokumentationshilfe!$AR$227)/ABS(Dokumentationshilfe!$AT$227-Dokumentationshilfe!$AR$227),IF(Dokumentationshilfe!$AL237&lt;=Dokumentationshilfe!$AV$227,4+(Dokumentationshilfe!$AL237-Dokumentationshilfe!$AT$227)/ABS(Dokumentationshilfe!$AV$227-Dokumentationshilfe!$AT$227),IF(Dokumentationshilfe!$AL237&lt;=Dokumentationshilfe!$AX$227,5+(Dokumentationshilfe!$AL237-Dokumentationshilfe!$AV$227)/ABS(Dokumentationshilfe!$AX$227-Dokumentationshilfe!$AV$227),IF(Dokumentationshilfe!$AL237&lt;=Dokumentationshilfe!$AZ$227,6+(Dokumentationshilfe!$AL237-Dokumentationshilfe!$AX$227)/ABS(Dokumentationshilfe!$AZ$227-Dokumentationshilfe!$AX$227),7.1))))))))</f>
        <v>#N/A</v>
      </c>
      <c r="F575" s="9">
        <v>1</v>
      </c>
      <c r="G575" s="9">
        <v>2</v>
      </c>
      <c r="H575" s="9">
        <v>3</v>
      </c>
      <c r="I575" s="9">
        <v>4</v>
      </c>
      <c r="J575" s="9">
        <v>5</v>
      </c>
      <c r="K575" s="9">
        <v>6</v>
      </c>
      <c r="L575" s="10">
        <v>7</v>
      </c>
    </row>
    <row r="576" spans="4:14" x14ac:dyDescent="0.2">
      <c r="D576" s="9">
        <v>10</v>
      </c>
      <c r="E576" s="9" t="e">
        <f>IF(Dokumentationshilfe!$AL238="",NA(),IF(Dokumentationshilfe!$AL238&lt;Dokumentationshilfe!$AN$227,0.9,IF(Dokumentationshilfe!$AL238&lt;=Dokumentationshilfe!$AP$227,1+(Dokumentationshilfe!$AL238-Dokumentationshilfe!$AN$227)/ABS(Dokumentationshilfe!$AP$227-Dokumentationshilfe!$AN$227),IF(Dokumentationshilfe!$AL238&lt;=Dokumentationshilfe!$AR$227,2+(Dokumentationshilfe!$AL238-Dokumentationshilfe!$AP$227)/ABS(Dokumentationshilfe!$AR$227-Dokumentationshilfe!$AP$227),IF(Dokumentationshilfe!$AL238&lt;=Dokumentationshilfe!$AT$227,3+(Dokumentationshilfe!$AL238-Dokumentationshilfe!$AR$227)/ABS(Dokumentationshilfe!$AT$227-Dokumentationshilfe!$AR$227),IF(Dokumentationshilfe!$AL238&lt;=Dokumentationshilfe!$AV$227,4+(Dokumentationshilfe!$AL238-Dokumentationshilfe!$AT$227)/ABS(Dokumentationshilfe!$AV$227-Dokumentationshilfe!$AT$227),IF(Dokumentationshilfe!$AL238&lt;=Dokumentationshilfe!$AX$227,5+(Dokumentationshilfe!$AL238-Dokumentationshilfe!$AV$227)/ABS(Dokumentationshilfe!$AX$227-Dokumentationshilfe!$AV$227),IF(Dokumentationshilfe!$AL238&lt;=Dokumentationshilfe!$AZ$227,6+(Dokumentationshilfe!$AL238-Dokumentationshilfe!$AX$227)/ABS(Dokumentationshilfe!$AZ$227-Dokumentationshilfe!$AX$227),7.1))))))))</f>
        <v>#N/A</v>
      </c>
      <c r="F576" s="9">
        <v>1</v>
      </c>
      <c r="G576" s="9">
        <v>2</v>
      </c>
      <c r="H576" s="9">
        <v>3</v>
      </c>
      <c r="I576" s="9">
        <v>4</v>
      </c>
      <c r="J576" s="9">
        <v>5</v>
      </c>
      <c r="K576" s="9">
        <v>6</v>
      </c>
      <c r="L576" s="10">
        <v>7</v>
      </c>
    </row>
    <row r="577" spans="4:14" x14ac:dyDescent="0.2">
      <c r="D577" s="9">
        <v>11</v>
      </c>
      <c r="E577" s="9" t="e">
        <f>IF(Dokumentationshilfe!$AL239="",NA(),IF(Dokumentationshilfe!$AL239&lt;Dokumentationshilfe!$AN$227,0.9,IF(Dokumentationshilfe!$AL239&lt;=Dokumentationshilfe!$AP$227,1+(Dokumentationshilfe!$AL239-Dokumentationshilfe!$AN$227)/ABS(Dokumentationshilfe!$AP$227-Dokumentationshilfe!$AN$227),IF(Dokumentationshilfe!$AL239&lt;=Dokumentationshilfe!$AR$227,2+(Dokumentationshilfe!$AL239-Dokumentationshilfe!$AP$227)/ABS(Dokumentationshilfe!$AR$227-Dokumentationshilfe!$AP$227),IF(Dokumentationshilfe!$AL239&lt;=Dokumentationshilfe!$AT$227,3+(Dokumentationshilfe!$AL239-Dokumentationshilfe!$AR$227)/ABS(Dokumentationshilfe!$AT$227-Dokumentationshilfe!$AR$227),IF(Dokumentationshilfe!$AL239&lt;=Dokumentationshilfe!$AV$227,4+(Dokumentationshilfe!$AL239-Dokumentationshilfe!$AT$227)/ABS(Dokumentationshilfe!$AV$227-Dokumentationshilfe!$AT$227),IF(Dokumentationshilfe!$AL239&lt;=Dokumentationshilfe!$AX$227,5+(Dokumentationshilfe!$AL239-Dokumentationshilfe!$AV$227)/ABS(Dokumentationshilfe!$AX$227-Dokumentationshilfe!$AV$227),IF(Dokumentationshilfe!$AL239&lt;=Dokumentationshilfe!$AZ$227,6+(Dokumentationshilfe!$AL239-Dokumentationshilfe!$AX$227)/ABS(Dokumentationshilfe!$AZ$227-Dokumentationshilfe!$AX$227),7.1))))))))</f>
        <v>#N/A</v>
      </c>
      <c r="F577" s="9">
        <v>1</v>
      </c>
      <c r="G577" s="9">
        <v>2</v>
      </c>
      <c r="H577" s="9">
        <v>3</v>
      </c>
      <c r="I577" s="9">
        <v>4</v>
      </c>
      <c r="J577" s="9">
        <v>5</v>
      </c>
      <c r="K577" s="9">
        <v>6</v>
      </c>
      <c r="L577" s="10">
        <v>7</v>
      </c>
    </row>
    <row r="578" spans="4:14" x14ac:dyDescent="0.2">
      <c r="D578" s="9">
        <v>12</v>
      </c>
      <c r="E578" s="9" t="e">
        <f>IF(Dokumentationshilfe!$AL240="",NA(),IF(Dokumentationshilfe!$AL240&lt;Dokumentationshilfe!$AN$227,0.9,IF(Dokumentationshilfe!$AL240&lt;=Dokumentationshilfe!$AP$227,1+(Dokumentationshilfe!$AL240-Dokumentationshilfe!$AN$227)/ABS(Dokumentationshilfe!$AP$227-Dokumentationshilfe!$AN$227),IF(Dokumentationshilfe!$AL240&lt;=Dokumentationshilfe!$AR$227,2+(Dokumentationshilfe!$AL240-Dokumentationshilfe!$AP$227)/ABS(Dokumentationshilfe!$AR$227-Dokumentationshilfe!$AP$227),IF(Dokumentationshilfe!$AL240&lt;=Dokumentationshilfe!$AT$227,3+(Dokumentationshilfe!$AL240-Dokumentationshilfe!$AR$227)/ABS(Dokumentationshilfe!$AT$227-Dokumentationshilfe!$AR$227),IF(Dokumentationshilfe!$AL240&lt;=Dokumentationshilfe!$AV$227,4+(Dokumentationshilfe!$AL240-Dokumentationshilfe!$AT$227)/ABS(Dokumentationshilfe!$AV$227-Dokumentationshilfe!$AT$227),IF(Dokumentationshilfe!$AL240&lt;=Dokumentationshilfe!$AX$227,5+(Dokumentationshilfe!$AL240-Dokumentationshilfe!$AV$227)/ABS(Dokumentationshilfe!$AX$227-Dokumentationshilfe!$AV$227),IF(Dokumentationshilfe!$AL240&lt;=Dokumentationshilfe!$AZ$227,6+(Dokumentationshilfe!$AL240-Dokumentationshilfe!$AX$227)/ABS(Dokumentationshilfe!$AZ$227-Dokumentationshilfe!$AX$227),7.1))))))))</f>
        <v>#N/A</v>
      </c>
      <c r="F578" s="9">
        <v>1</v>
      </c>
      <c r="G578" s="9">
        <v>2</v>
      </c>
      <c r="H578" s="9">
        <v>3</v>
      </c>
      <c r="I578" s="9">
        <v>4</v>
      </c>
      <c r="J578" s="9">
        <v>5</v>
      </c>
      <c r="K578" s="9">
        <v>6</v>
      </c>
      <c r="L578" s="10">
        <v>7</v>
      </c>
    </row>
    <row r="579" spans="4:14" x14ac:dyDescent="0.2">
      <c r="D579" s="9">
        <v>13</v>
      </c>
      <c r="E579" s="9" t="e">
        <f>IF(Dokumentationshilfe!$AL241="",NA(),IF(Dokumentationshilfe!$AL241&lt;Dokumentationshilfe!$AN$227,0.9,IF(Dokumentationshilfe!$AL241&lt;=Dokumentationshilfe!$AP$227,1+(Dokumentationshilfe!$AL241-Dokumentationshilfe!$AN$227)/ABS(Dokumentationshilfe!$AP$227-Dokumentationshilfe!$AN$227),IF(Dokumentationshilfe!$AL241&lt;=Dokumentationshilfe!$AR$227,2+(Dokumentationshilfe!$AL241-Dokumentationshilfe!$AP$227)/ABS(Dokumentationshilfe!$AR$227-Dokumentationshilfe!$AP$227),IF(Dokumentationshilfe!$AL241&lt;=Dokumentationshilfe!$AT$227,3+(Dokumentationshilfe!$AL241-Dokumentationshilfe!$AR$227)/ABS(Dokumentationshilfe!$AT$227-Dokumentationshilfe!$AR$227),IF(Dokumentationshilfe!$AL241&lt;=Dokumentationshilfe!$AV$227,4+(Dokumentationshilfe!$AL241-Dokumentationshilfe!$AT$227)/ABS(Dokumentationshilfe!$AV$227-Dokumentationshilfe!$AT$227),IF(Dokumentationshilfe!$AL241&lt;=Dokumentationshilfe!$AX$227,5+(Dokumentationshilfe!$AL241-Dokumentationshilfe!$AV$227)/ABS(Dokumentationshilfe!$AX$227-Dokumentationshilfe!$AV$227),IF(Dokumentationshilfe!$AL241&lt;=Dokumentationshilfe!$AZ$227,6+(Dokumentationshilfe!$AL241-Dokumentationshilfe!$AX$227)/ABS(Dokumentationshilfe!$AZ$227-Dokumentationshilfe!$AX$227),7.1))))))))</f>
        <v>#N/A</v>
      </c>
      <c r="F579" s="9">
        <v>1</v>
      </c>
      <c r="G579" s="9">
        <v>2</v>
      </c>
      <c r="H579" s="9">
        <v>3</v>
      </c>
      <c r="I579" s="9">
        <v>4</v>
      </c>
      <c r="J579" s="9">
        <v>5</v>
      </c>
      <c r="K579" s="9">
        <v>6</v>
      </c>
      <c r="L579" s="10">
        <v>7</v>
      </c>
    </row>
    <row r="580" spans="4:14" x14ac:dyDescent="0.2">
      <c r="D580" s="9">
        <v>14</v>
      </c>
      <c r="E580" s="9" t="e">
        <f>IF(Dokumentationshilfe!$AL242="",NA(),IF(Dokumentationshilfe!$AL242&lt;Dokumentationshilfe!$AN$227,0.9,IF(Dokumentationshilfe!$AL242&lt;=Dokumentationshilfe!$AP$227,1+(Dokumentationshilfe!$AL242-Dokumentationshilfe!$AN$227)/ABS(Dokumentationshilfe!$AP$227-Dokumentationshilfe!$AN$227),IF(Dokumentationshilfe!$AL242&lt;=Dokumentationshilfe!$AR$227,2+(Dokumentationshilfe!$AL242-Dokumentationshilfe!$AP$227)/ABS(Dokumentationshilfe!$AR$227-Dokumentationshilfe!$AP$227),IF(Dokumentationshilfe!$AL242&lt;=Dokumentationshilfe!$AT$227,3+(Dokumentationshilfe!$AL242-Dokumentationshilfe!$AR$227)/ABS(Dokumentationshilfe!$AT$227-Dokumentationshilfe!$AR$227),IF(Dokumentationshilfe!$AL242&lt;=Dokumentationshilfe!$AV$227,4+(Dokumentationshilfe!$AL242-Dokumentationshilfe!$AT$227)/ABS(Dokumentationshilfe!$AV$227-Dokumentationshilfe!$AT$227),IF(Dokumentationshilfe!$AL242&lt;=Dokumentationshilfe!$AX$227,5+(Dokumentationshilfe!$AL242-Dokumentationshilfe!$AV$227)/ABS(Dokumentationshilfe!$AX$227-Dokumentationshilfe!$AV$227),IF(Dokumentationshilfe!$AL242&lt;=Dokumentationshilfe!$AZ$227,6+(Dokumentationshilfe!$AL242-Dokumentationshilfe!$AX$227)/ABS(Dokumentationshilfe!$AZ$227-Dokumentationshilfe!$AX$227),7.1))))))))</f>
        <v>#N/A</v>
      </c>
      <c r="F580" s="9">
        <v>1</v>
      </c>
      <c r="G580" s="9">
        <v>2</v>
      </c>
      <c r="H580" s="9">
        <v>3</v>
      </c>
      <c r="I580" s="9">
        <v>4</v>
      </c>
      <c r="J580" s="9">
        <v>5</v>
      </c>
      <c r="K580" s="9">
        <v>6</v>
      </c>
      <c r="L580" s="10">
        <v>7</v>
      </c>
    </row>
    <row r="581" spans="4:14" x14ac:dyDescent="0.2">
      <c r="D581" s="9">
        <v>15</v>
      </c>
      <c r="E581" s="9" t="e">
        <f>IF(Dokumentationshilfe!$AL243="",NA(),IF(Dokumentationshilfe!$AL243&lt;Dokumentationshilfe!$AN$227,0.9,IF(Dokumentationshilfe!$AL243&lt;=Dokumentationshilfe!$AP$227,1+(Dokumentationshilfe!$AL243-Dokumentationshilfe!$AN$227)/ABS(Dokumentationshilfe!$AP$227-Dokumentationshilfe!$AN$227),IF(Dokumentationshilfe!$AL243&lt;=Dokumentationshilfe!$AR$227,2+(Dokumentationshilfe!$AL243-Dokumentationshilfe!$AP$227)/ABS(Dokumentationshilfe!$AR$227-Dokumentationshilfe!$AP$227),IF(Dokumentationshilfe!$AL243&lt;=Dokumentationshilfe!$AT$227,3+(Dokumentationshilfe!$AL243-Dokumentationshilfe!$AR$227)/ABS(Dokumentationshilfe!$AT$227-Dokumentationshilfe!$AR$227),IF(Dokumentationshilfe!$AL243&lt;=Dokumentationshilfe!$AV$227,4+(Dokumentationshilfe!$AL243-Dokumentationshilfe!$AT$227)/ABS(Dokumentationshilfe!$AV$227-Dokumentationshilfe!$AT$227),IF(Dokumentationshilfe!$AL243&lt;=Dokumentationshilfe!$AX$227,5+(Dokumentationshilfe!$AL243-Dokumentationshilfe!$AV$227)/ABS(Dokumentationshilfe!$AX$227-Dokumentationshilfe!$AV$227),IF(Dokumentationshilfe!$AL243&lt;=Dokumentationshilfe!$AZ$227,6+(Dokumentationshilfe!$AL243-Dokumentationshilfe!$AX$227)/ABS(Dokumentationshilfe!$AZ$227-Dokumentationshilfe!$AX$227),7.1))))))))</f>
        <v>#N/A</v>
      </c>
      <c r="F581" s="9">
        <v>1</v>
      </c>
      <c r="G581" s="9">
        <v>2</v>
      </c>
      <c r="H581" s="9">
        <v>3</v>
      </c>
      <c r="I581" s="9">
        <v>4</v>
      </c>
      <c r="J581" s="9">
        <v>5</v>
      </c>
      <c r="K581" s="9">
        <v>6</v>
      </c>
      <c r="L581" s="10">
        <v>7</v>
      </c>
    </row>
    <row r="582" spans="4:14" x14ac:dyDescent="0.2">
      <c r="D582" s="9">
        <v>16</v>
      </c>
      <c r="E582" s="9" t="e">
        <f>IF(Dokumentationshilfe!$AL244="",NA(),IF(Dokumentationshilfe!$AL244&lt;Dokumentationshilfe!$AN$227,0.9,IF(Dokumentationshilfe!$AL244&lt;=Dokumentationshilfe!$AP$227,1+(Dokumentationshilfe!$AL244-Dokumentationshilfe!$AN$227)/ABS(Dokumentationshilfe!$AP$227-Dokumentationshilfe!$AN$227),IF(Dokumentationshilfe!$AL244&lt;=Dokumentationshilfe!$AR$227,2+(Dokumentationshilfe!$AL244-Dokumentationshilfe!$AP$227)/ABS(Dokumentationshilfe!$AR$227-Dokumentationshilfe!$AP$227),IF(Dokumentationshilfe!$AL244&lt;=Dokumentationshilfe!$AT$227,3+(Dokumentationshilfe!$AL244-Dokumentationshilfe!$AR$227)/ABS(Dokumentationshilfe!$AT$227-Dokumentationshilfe!$AR$227),IF(Dokumentationshilfe!$AL244&lt;=Dokumentationshilfe!$AV$227,4+(Dokumentationshilfe!$AL244-Dokumentationshilfe!$AT$227)/ABS(Dokumentationshilfe!$AV$227-Dokumentationshilfe!$AT$227),IF(Dokumentationshilfe!$AL244&lt;=Dokumentationshilfe!$AX$227,5+(Dokumentationshilfe!$AL244-Dokumentationshilfe!$AV$227)/ABS(Dokumentationshilfe!$AX$227-Dokumentationshilfe!$AV$227),IF(Dokumentationshilfe!$AL244&lt;=Dokumentationshilfe!$AZ$227,6+(Dokumentationshilfe!$AL244-Dokumentationshilfe!$AX$227)/ABS(Dokumentationshilfe!$AZ$227-Dokumentationshilfe!$AX$227),7.1))))))))</f>
        <v>#N/A</v>
      </c>
      <c r="F582" s="9">
        <v>1</v>
      </c>
      <c r="G582" s="9">
        <v>2</v>
      </c>
      <c r="H582" s="9">
        <v>3</v>
      </c>
      <c r="I582" s="9">
        <v>4</v>
      </c>
      <c r="J582" s="9">
        <v>5</v>
      </c>
      <c r="K582" s="9">
        <v>6</v>
      </c>
      <c r="L582" s="10">
        <v>7</v>
      </c>
    </row>
    <row r="583" spans="4:14" x14ac:dyDescent="0.2">
      <c r="D583" s="9">
        <v>17</v>
      </c>
      <c r="E583" s="9" t="e">
        <f>IF(Dokumentationshilfe!$AL245="",NA(),IF(Dokumentationshilfe!$AL245&lt;Dokumentationshilfe!$AN$227,0.9,IF(Dokumentationshilfe!$AL245&lt;=Dokumentationshilfe!$AP$227,1+(Dokumentationshilfe!$AL245-Dokumentationshilfe!$AN$227)/ABS(Dokumentationshilfe!$AP$227-Dokumentationshilfe!$AN$227),IF(Dokumentationshilfe!$AL245&lt;=Dokumentationshilfe!$AR$227,2+(Dokumentationshilfe!$AL245-Dokumentationshilfe!$AP$227)/ABS(Dokumentationshilfe!$AR$227-Dokumentationshilfe!$AP$227),IF(Dokumentationshilfe!$AL245&lt;=Dokumentationshilfe!$AT$227,3+(Dokumentationshilfe!$AL245-Dokumentationshilfe!$AR$227)/ABS(Dokumentationshilfe!$AT$227-Dokumentationshilfe!$AR$227),IF(Dokumentationshilfe!$AL245&lt;=Dokumentationshilfe!$AV$227,4+(Dokumentationshilfe!$AL245-Dokumentationshilfe!$AT$227)/ABS(Dokumentationshilfe!$AV$227-Dokumentationshilfe!$AT$227),IF(Dokumentationshilfe!$AL245&lt;=Dokumentationshilfe!$AX$227,5+(Dokumentationshilfe!$AL245-Dokumentationshilfe!$AV$227)/ABS(Dokumentationshilfe!$AX$227-Dokumentationshilfe!$AV$227),IF(Dokumentationshilfe!$AL245&lt;=Dokumentationshilfe!$AZ$227,6+(Dokumentationshilfe!$AL245-Dokumentationshilfe!$AX$227)/ABS(Dokumentationshilfe!$AZ$227-Dokumentationshilfe!$AX$227),7.1))))))))</f>
        <v>#N/A</v>
      </c>
      <c r="F583" s="9">
        <v>1</v>
      </c>
      <c r="G583" s="9">
        <v>2</v>
      </c>
      <c r="H583" s="9">
        <v>3</v>
      </c>
      <c r="I583" s="9">
        <v>4</v>
      </c>
      <c r="J583" s="9">
        <v>5</v>
      </c>
      <c r="K583" s="9">
        <v>6</v>
      </c>
      <c r="L583" s="10">
        <v>7</v>
      </c>
    </row>
    <row r="584" spans="4:14" x14ac:dyDescent="0.2">
      <c r="D584" s="9">
        <v>18</v>
      </c>
      <c r="E584" s="9" t="e">
        <f>IF(Dokumentationshilfe!$AL246="",NA(),IF(Dokumentationshilfe!$AL246&lt;Dokumentationshilfe!$AN$227,0.9,IF(Dokumentationshilfe!$AL246&lt;=Dokumentationshilfe!$AP$227,1+(Dokumentationshilfe!$AL246-Dokumentationshilfe!$AN$227)/ABS(Dokumentationshilfe!$AP$227-Dokumentationshilfe!$AN$227),IF(Dokumentationshilfe!$AL246&lt;=Dokumentationshilfe!$AR$227,2+(Dokumentationshilfe!$AL246-Dokumentationshilfe!$AP$227)/ABS(Dokumentationshilfe!$AR$227-Dokumentationshilfe!$AP$227),IF(Dokumentationshilfe!$AL246&lt;=Dokumentationshilfe!$AT$227,3+(Dokumentationshilfe!$AL246-Dokumentationshilfe!$AR$227)/ABS(Dokumentationshilfe!$AT$227-Dokumentationshilfe!$AR$227),IF(Dokumentationshilfe!$AL246&lt;=Dokumentationshilfe!$AV$227,4+(Dokumentationshilfe!$AL246-Dokumentationshilfe!$AT$227)/ABS(Dokumentationshilfe!$AV$227-Dokumentationshilfe!$AT$227),IF(Dokumentationshilfe!$AL246&lt;=Dokumentationshilfe!$AX$227,5+(Dokumentationshilfe!$AL246-Dokumentationshilfe!$AV$227)/ABS(Dokumentationshilfe!$AX$227-Dokumentationshilfe!$AV$227),IF(Dokumentationshilfe!$AL246&lt;=Dokumentationshilfe!$AZ$227,6+(Dokumentationshilfe!$AL246-Dokumentationshilfe!$AX$227)/ABS(Dokumentationshilfe!$AZ$227-Dokumentationshilfe!$AX$227),7.1))))))))</f>
        <v>#N/A</v>
      </c>
      <c r="F584" s="9">
        <v>1</v>
      </c>
      <c r="G584" s="9">
        <v>2</v>
      </c>
      <c r="H584" s="9">
        <v>3</v>
      </c>
      <c r="I584" s="9">
        <v>4</v>
      </c>
      <c r="J584" s="9">
        <v>5</v>
      </c>
      <c r="K584" s="9">
        <v>6</v>
      </c>
      <c r="L584" s="10">
        <v>7</v>
      </c>
    </row>
    <row r="585" spans="4:14" x14ac:dyDescent="0.2">
      <c r="D585" s="9">
        <v>19</v>
      </c>
      <c r="E585" s="9" t="e">
        <f>IF(Dokumentationshilfe!$AL247="",NA(),IF(Dokumentationshilfe!$AL247&lt;Dokumentationshilfe!$AN$227,0.9,IF(Dokumentationshilfe!$AL247&lt;=Dokumentationshilfe!$AP$227,1+(Dokumentationshilfe!$AL247-Dokumentationshilfe!$AN$227)/ABS(Dokumentationshilfe!$AP$227-Dokumentationshilfe!$AN$227),IF(Dokumentationshilfe!$AL247&lt;=Dokumentationshilfe!$AR$227,2+(Dokumentationshilfe!$AL247-Dokumentationshilfe!$AP$227)/ABS(Dokumentationshilfe!$AR$227-Dokumentationshilfe!$AP$227),IF(Dokumentationshilfe!$AL247&lt;=Dokumentationshilfe!$AT$227,3+(Dokumentationshilfe!$AL247-Dokumentationshilfe!$AR$227)/ABS(Dokumentationshilfe!$AT$227-Dokumentationshilfe!$AR$227),IF(Dokumentationshilfe!$AL247&lt;=Dokumentationshilfe!$AV$227,4+(Dokumentationshilfe!$AL247-Dokumentationshilfe!$AT$227)/ABS(Dokumentationshilfe!$AV$227-Dokumentationshilfe!$AT$227),IF(Dokumentationshilfe!$AL247&lt;=Dokumentationshilfe!$AX$227,5+(Dokumentationshilfe!$AL247-Dokumentationshilfe!$AV$227)/ABS(Dokumentationshilfe!$AX$227-Dokumentationshilfe!$AV$227),IF(Dokumentationshilfe!$AL247&lt;=Dokumentationshilfe!$AZ$227,6+(Dokumentationshilfe!$AL247-Dokumentationshilfe!$AX$227)/ABS(Dokumentationshilfe!$AZ$227-Dokumentationshilfe!$AX$227),7.1))))))))</f>
        <v>#N/A</v>
      </c>
      <c r="F585" s="9">
        <v>1</v>
      </c>
      <c r="G585" s="9">
        <v>2</v>
      </c>
      <c r="H585" s="9">
        <v>3</v>
      </c>
      <c r="I585" s="9">
        <v>4</v>
      </c>
      <c r="J585" s="9">
        <v>5</v>
      </c>
      <c r="K585" s="9">
        <v>6</v>
      </c>
      <c r="L585" s="10">
        <v>7</v>
      </c>
    </row>
    <row r="586" spans="4:14" x14ac:dyDescent="0.2">
      <c r="D586" s="9">
        <v>20</v>
      </c>
      <c r="E586" s="9" t="e">
        <f>IF(Dokumentationshilfe!$AL248="",NA(),IF(Dokumentationshilfe!$AL248&lt;Dokumentationshilfe!$AN$227,0.9,IF(Dokumentationshilfe!$AL248&lt;=Dokumentationshilfe!$AP$227,1+(Dokumentationshilfe!$AL248-Dokumentationshilfe!$AN$227)/ABS(Dokumentationshilfe!$AP$227-Dokumentationshilfe!$AN$227),IF(Dokumentationshilfe!$AL248&lt;=Dokumentationshilfe!$AR$227,2+(Dokumentationshilfe!$AL248-Dokumentationshilfe!$AP$227)/ABS(Dokumentationshilfe!$AR$227-Dokumentationshilfe!$AP$227),IF(Dokumentationshilfe!$AL248&lt;=Dokumentationshilfe!$AT$227,3+(Dokumentationshilfe!$AL248-Dokumentationshilfe!$AR$227)/ABS(Dokumentationshilfe!$AT$227-Dokumentationshilfe!$AR$227),IF(Dokumentationshilfe!$AL248&lt;=Dokumentationshilfe!$AV$227,4+(Dokumentationshilfe!$AL248-Dokumentationshilfe!$AT$227)/ABS(Dokumentationshilfe!$AV$227-Dokumentationshilfe!$AT$227),IF(Dokumentationshilfe!$AL248&lt;=Dokumentationshilfe!$AX$227,5+(Dokumentationshilfe!$AL248-Dokumentationshilfe!$AV$227)/ABS(Dokumentationshilfe!$AX$227-Dokumentationshilfe!$AV$227),IF(Dokumentationshilfe!$AL248&lt;=Dokumentationshilfe!$AZ$227,6+(Dokumentationshilfe!$AL248-Dokumentationshilfe!$AX$227)/ABS(Dokumentationshilfe!$AZ$227-Dokumentationshilfe!$AX$227),7.1))))))))</f>
        <v>#N/A</v>
      </c>
      <c r="F586" s="9">
        <v>1</v>
      </c>
      <c r="G586" s="9">
        <v>2</v>
      </c>
      <c r="H586" s="9">
        <v>3</v>
      </c>
      <c r="I586" s="9">
        <v>4</v>
      </c>
      <c r="J586" s="9">
        <v>5</v>
      </c>
      <c r="K586" s="9">
        <v>6</v>
      </c>
      <c r="L586" s="10">
        <v>7</v>
      </c>
    </row>
    <row r="587" spans="4:14" x14ac:dyDescent="0.2">
      <c r="D587" s="9">
        <v>21</v>
      </c>
      <c r="E587" s="9" t="e">
        <f>IF(Dokumentationshilfe!$AL249="",NA(),IF(Dokumentationshilfe!$AL249&lt;Dokumentationshilfe!$AN$227,0.9,IF(Dokumentationshilfe!$AL249&lt;=Dokumentationshilfe!$AP$227,1+(Dokumentationshilfe!$AL249-Dokumentationshilfe!$AN$227)/ABS(Dokumentationshilfe!$AP$227-Dokumentationshilfe!$AN$227),IF(Dokumentationshilfe!$AL249&lt;=Dokumentationshilfe!$AR$227,2+(Dokumentationshilfe!$AL249-Dokumentationshilfe!$AP$227)/ABS(Dokumentationshilfe!$AR$227-Dokumentationshilfe!$AP$227),IF(Dokumentationshilfe!$AL249&lt;=Dokumentationshilfe!$AT$227,3+(Dokumentationshilfe!$AL249-Dokumentationshilfe!$AR$227)/ABS(Dokumentationshilfe!$AT$227-Dokumentationshilfe!$AR$227),IF(Dokumentationshilfe!$AL249&lt;=Dokumentationshilfe!$AV$227,4+(Dokumentationshilfe!$AL249-Dokumentationshilfe!$AT$227)/ABS(Dokumentationshilfe!$AV$227-Dokumentationshilfe!$AT$227),IF(Dokumentationshilfe!$AL249&lt;=Dokumentationshilfe!$AX$227,5+(Dokumentationshilfe!$AL249-Dokumentationshilfe!$AV$227)/ABS(Dokumentationshilfe!$AX$227-Dokumentationshilfe!$AV$227),IF(Dokumentationshilfe!$AL249&lt;=Dokumentationshilfe!$AZ$227,6+(Dokumentationshilfe!$AL249-Dokumentationshilfe!$AX$227)/ABS(Dokumentationshilfe!$AZ$227-Dokumentationshilfe!$AX$227),7.1))))))))</f>
        <v>#N/A</v>
      </c>
      <c r="F587" s="9">
        <v>1</v>
      </c>
      <c r="G587" s="9">
        <v>2</v>
      </c>
      <c r="H587" s="9">
        <v>3</v>
      </c>
      <c r="I587" s="9">
        <v>4</v>
      </c>
      <c r="J587" s="9">
        <v>5</v>
      </c>
      <c r="K587" s="9">
        <v>6</v>
      </c>
      <c r="L587" s="10">
        <v>7</v>
      </c>
    </row>
    <row r="588" spans="4:14" x14ac:dyDescent="0.2">
      <c r="D588" s="9">
        <v>22</v>
      </c>
      <c r="E588" s="9" t="e">
        <f>IF(Dokumentationshilfe!$AL250="",NA(),IF(Dokumentationshilfe!$AL250&lt;Dokumentationshilfe!$AN$227,0.9,IF(Dokumentationshilfe!$AL250&lt;=Dokumentationshilfe!$AP$227,1+(Dokumentationshilfe!$AL250-Dokumentationshilfe!$AN$227)/ABS(Dokumentationshilfe!$AP$227-Dokumentationshilfe!$AN$227),IF(Dokumentationshilfe!$AL250&lt;=Dokumentationshilfe!$AR$227,2+(Dokumentationshilfe!$AL250-Dokumentationshilfe!$AP$227)/ABS(Dokumentationshilfe!$AR$227-Dokumentationshilfe!$AP$227),IF(Dokumentationshilfe!$AL250&lt;=Dokumentationshilfe!$AT$227,3+(Dokumentationshilfe!$AL250-Dokumentationshilfe!$AR$227)/ABS(Dokumentationshilfe!$AT$227-Dokumentationshilfe!$AR$227),IF(Dokumentationshilfe!$AL250&lt;=Dokumentationshilfe!$AV$227,4+(Dokumentationshilfe!$AL250-Dokumentationshilfe!$AT$227)/ABS(Dokumentationshilfe!$AV$227-Dokumentationshilfe!$AT$227),IF(Dokumentationshilfe!$AL250&lt;=Dokumentationshilfe!$AX$227,5+(Dokumentationshilfe!$AL250-Dokumentationshilfe!$AV$227)/ABS(Dokumentationshilfe!$AX$227-Dokumentationshilfe!$AV$227),IF(Dokumentationshilfe!$AL250&lt;=Dokumentationshilfe!$AZ$227,6+(Dokumentationshilfe!$AL250-Dokumentationshilfe!$AX$227)/ABS(Dokumentationshilfe!$AZ$227-Dokumentationshilfe!$AX$227),7.1))))))))</f>
        <v>#N/A</v>
      </c>
      <c r="F588" s="9">
        <v>1</v>
      </c>
      <c r="G588" s="9">
        <v>2</v>
      </c>
      <c r="H588" s="9">
        <v>3</v>
      </c>
      <c r="I588" s="9">
        <v>4</v>
      </c>
      <c r="J588" s="9">
        <v>5</v>
      </c>
      <c r="K588" s="9">
        <v>6</v>
      </c>
      <c r="L588" s="10">
        <v>7</v>
      </c>
    </row>
    <row r="589" spans="4:14" x14ac:dyDescent="0.2">
      <c r="D589" s="9">
        <v>23</v>
      </c>
      <c r="E589" s="9" t="e">
        <f>IF(Dokumentationshilfe!$AL251="",NA(),IF(Dokumentationshilfe!$AL251&lt;Dokumentationshilfe!$AN$227,0.9,IF(Dokumentationshilfe!$AL251&lt;=Dokumentationshilfe!$AP$227,1+(Dokumentationshilfe!$AL251-Dokumentationshilfe!$AN$227)/ABS(Dokumentationshilfe!$AP$227-Dokumentationshilfe!$AN$227),IF(Dokumentationshilfe!$AL251&lt;=Dokumentationshilfe!$AR$227,2+(Dokumentationshilfe!$AL251-Dokumentationshilfe!$AP$227)/ABS(Dokumentationshilfe!$AR$227-Dokumentationshilfe!$AP$227),IF(Dokumentationshilfe!$AL251&lt;=Dokumentationshilfe!$AT$227,3+(Dokumentationshilfe!$AL251-Dokumentationshilfe!$AR$227)/ABS(Dokumentationshilfe!$AT$227-Dokumentationshilfe!$AR$227),IF(Dokumentationshilfe!$AL251&lt;=Dokumentationshilfe!$AV$227,4+(Dokumentationshilfe!$AL251-Dokumentationshilfe!$AT$227)/ABS(Dokumentationshilfe!$AV$227-Dokumentationshilfe!$AT$227),IF(Dokumentationshilfe!$AL251&lt;=Dokumentationshilfe!$AX$227,5+(Dokumentationshilfe!$AL251-Dokumentationshilfe!$AV$227)/ABS(Dokumentationshilfe!$AX$227-Dokumentationshilfe!$AV$227),IF(Dokumentationshilfe!$AL251&lt;=Dokumentationshilfe!$AZ$227,6+(Dokumentationshilfe!$AL251-Dokumentationshilfe!$AX$227)/ABS(Dokumentationshilfe!$AZ$227-Dokumentationshilfe!$AX$227),7.1))))))))</f>
        <v>#N/A</v>
      </c>
      <c r="F589" s="9">
        <v>1</v>
      </c>
      <c r="G589" s="9">
        <v>2</v>
      </c>
      <c r="H589" s="9">
        <v>3</v>
      </c>
      <c r="I589" s="9">
        <v>4</v>
      </c>
      <c r="J589" s="9">
        <v>5</v>
      </c>
      <c r="K589" s="9">
        <v>6</v>
      </c>
      <c r="L589" s="10">
        <v>7</v>
      </c>
    </row>
    <row r="590" spans="4:14" x14ac:dyDescent="0.2">
      <c r="D590" s="9">
        <v>24</v>
      </c>
      <c r="E590" s="9" t="e">
        <f>IF(Dokumentationshilfe!$AL252="",NA(),IF(Dokumentationshilfe!$AL252&lt;Dokumentationshilfe!$AN$227,0.9,IF(Dokumentationshilfe!$AL252&lt;=Dokumentationshilfe!$AP$227,1+(Dokumentationshilfe!$AL252-Dokumentationshilfe!$AN$227)/ABS(Dokumentationshilfe!$AP$227-Dokumentationshilfe!$AN$227),IF(Dokumentationshilfe!$AL252&lt;=Dokumentationshilfe!$AR$227,2+(Dokumentationshilfe!$AL252-Dokumentationshilfe!$AP$227)/ABS(Dokumentationshilfe!$AR$227-Dokumentationshilfe!$AP$227),IF(Dokumentationshilfe!$AL252&lt;=Dokumentationshilfe!$AT$227,3+(Dokumentationshilfe!$AL252-Dokumentationshilfe!$AR$227)/ABS(Dokumentationshilfe!$AT$227-Dokumentationshilfe!$AR$227),IF(Dokumentationshilfe!$AL252&lt;=Dokumentationshilfe!$AV$227,4+(Dokumentationshilfe!$AL252-Dokumentationshilfe!$AT$227)/ABS(Dokumentationshilfe!$AV$227-Dokumentationshilfe!$AT$227),IF(Dokumentationshilfe!$AL252&lt;=Dokumentationshilfe!$AX$227,5+(Dokumentationshilfe!$AL252-Dokumentationshilfe!$AV$227)/ABS(Dokumentationshilfe!$AX$227-Dokumentationshilfe!$AV$227),IF(Dokumentationshilfe!$AL252&lt;=Dokumentationshilfe!$AZ$227,6+(Dokumentationshilfe!$AL252-Dokumentationshilfe!$AX$227)/ABS(Dokumentationshilfe!$AZ$227-Dokumentationshilfe!$AX$227),7.1))))))))</f>
        <v>#N/A</v>
      </c>
      <c r="F590" s="9">
        <v>1</v>
      </c>
      <c r="G590" s="9">
        <v>2</v>
      </c>
      <c r="H590" s="9">
        <v>3</v>
      </c>
      <c r="I590" s="9">
        <v>4</v>
      </c>
      <c r="J590" s="9">
        <v>5</v>
      </c>
      <c r="K590" s="9">
        <v>6</v>
      </c>
      <c r="L590" s="10">
        <v>7</v>
      </c>
    </row>
    <row r="591" spans="4:14" ht="13.5" thickBot="1" x14ac:dyDescent="0.25">
      <c r="D591" s="12">
        <v>25</v>
      </c>
      <c r="E591" s="9" t="e">
        <f>IF(Dokumentationshilfe!$AL253="",NA(),IF(Dokumentationshilfe!$AL253&lt;Dokumentationshilfe!$AN$227,0.9,IF(Dokumentationshilfe!$AL253&lt;=Dokumentationshilfe!$AP$227,1+(Dokumentationshilfe!$AL253-Dokumentationshilfe!$AN$227)/ABS(Dokumentationshilfe!$AP$227-Dokumentationshilfe!$AN$227),IF(Dokumentationshilfe!$AL253&lt;=Dokumentationshilfe!$AR$227,2+(Dokumentationshilfe!$AL253-Dokumentationshilfe!$AP$227)/ABS(Dokumentationshilfe!$AR$227-Dokumentationshilfe!$AP$227),IF(Dokumentationshilfe!$AL253&lt;=Dokumentationshilfe!$AT$227,3+(Dokumentationshilfe!$AL253-Dokumentationshilfe!$AR$227)/ABS(Dokumentationshilfe!$AT$227-Dokumentationshilfe!$AR$227),IF(Dokumentationshilfe!$AL253&lt;=Dokumentationshilfe!$AV$227,4+(Dokumentationshilfe!$AL253-Dokumentationshilfe!$AT$227)/ABS(Dokumentationshilfe!$AV$227-Dokumentationshilfe!$AT$227),IF(Dokumentationshilfe!$AL253&lt;=Dokumentationshilfe!$AX$227,5+(Dokumentationshilfe!$AL253-Dokumentationshilfe!$AV$227)/ABS(Dokumentationshilfe!$AX$227-Dokumentationshilfe!$AV$227),IF(Dokumentationshilfe!$AL253&lt;=Dokumentationshilfe!$AZ$227,6+(Dokumentationshilfe!$AL253-Dokumentationshilfe!$AX$227)/ABS(Dokumentationshilfe!$AZ$227-Dokumentationshilfe!$AX$227),7.1))))))))</f>
        <v>#N/A</v>
      </c>
      <c r="F591" s="12">
        <v>1</v>
      </c>
      <c r="G591" s="12">
        <v>2</v>
      </c>
      <c r="H591" s="12">
        <v>3</v>
      </c>
      <c r="I591" s="12">
        <v>4</v>
      </c>
      <c r="J591" s="12">
        <v>5</v>
      </c>
      <c r="K591" s="12">
        <v>6</v>
      </c>
      <c r="L591" s="13">
        <v>7</v>
      </c>
    </row>
    <row r="592" spans="4:14" x14ac:dyDescent="0.2">
      <c r="D592" s="2"/>
      <c r="E592" s="2"/>
      <c r="F592" s="2"/>
      <c r="G592" s="2"/>
      <c r="H592" s="2"/>
      <c r="I592" s="2"/>
      <c r="J592" s="2"/>
      <c r="K592" s="2"/>
      <c r="L592" s="3"/>
      <c r="N592">
        <v>8.1</v>
      </c>
    </row>
    <row r="593" spans="4:14" x14ac:dyDescent="0.2">
      <c r="D593" s="5" t="s">
        <v>11</v>
      </c>
      <c r="E593" s="5" t="s">
        <v>19</v>
      </c>
      <c r="F593" s="6" t="s">
        <v>12</v>
      </c>
      <c r="G593" s="6" t="s">
        <v>13</v>
      </c>
      <c r="H593" s="6" t="s">
        <v>14</v>
      </c>
      <c r="I593" s="6" t="s">
        <v>15</v>
      </c>
      <c r="J593" s="6" t="s">
        <v>16</v>
      </c>
      <c r="K593" s="6" t="s">
        <v>17</v>
      </c>
      <c r="L593" s="7" t="s">
        <v>18</v>
      </c>
      <c r="N593" s="65" t="s">
        <v>205</v>
      </c>
    </row>
    <row r="594" spans="4:14" x14ac:dyDescent="0.2">
      <c r="D594" s="5"/>
      <c r="E594" s="5"/>
      <c r="F594" s="5"/>
      <c r="G594" s="5"/>
      <c r="H594" s="5"/>
      <c r="I594" s="5"/>
      <c r="J594" s="5"/>
      <c r="K594" s="5"/>
      <c r="L594" s="8"/>
      <c r="N594" t="s">
        <v>205</v>
      </c>
    </row>
    <row r="595" spans="4:14" x14ac:dyDescent="0.2">
      <c r="D595" s="9">
        <v>1</v>
      </c>
      <c r="E595" s="9" t="e">
        <f>IF(Dokumentationshilfe!$B265="",NA(),IF(Dokumentationshilfe!$B265&lt;Dokumentationshilfe!$D$263,0.9,IF(Dokumentationshilfe!$B265&lt;=Dokumentationshilfe!$F$263,1+(Dokumentationshilfe!$B265-Dokumentationshilfe!$D$263)/ABS(Dokumentationshilfe!$F$263-Dokumentationshilfe!$D$263),IF(Dokumentationshilfe!$B265&lt;=Dokumentationshilfe!$H$263,2+(Dokumentationshilfe!$B265-Dokumentationshilfe!$F$263)/ABS(Dokumentationshilfe!$H$263-Dokumentationshilfe!$F$263),IF(Dokumentationshilfe!$B265&lt;=Dokumentationshilfe!$J$263,3+(Dokumentationshilfe!$B265-Dokumentationshilfe!$H$263)/ABS(Dokumentationshilfe!$J$263-Dokumentationshilfe!$H$263),IF(Dokumentationshilfe!$B265&lt;=Dokumentationshilfe!$L$263,4+(Dokumentationshilfe!$B265-Dokumentationshilfe!$J$263)/ABS(Dokumentationshilfe!$L$263-Dokumentationshilfe!$J$263),IF(Dokumentationshilfe!$B265&lt;=Dokumentationshilfe!$N$263,5+(Dokumentationshilfe!$B265-Dokumentationshilfe!$L$263)/ABS(Dokumentationshilfe!$N$263-Dokumentationshilfe!$L$263),IF(Dokumentationshilfe!$B265&lt;=Dokumentationshilfe!$P$263,6+(Dokumentationshilfe!$B265-Dokumentationshilfe!$N$263)/ABS(Dokumentationshilfe!$P$263-Dokumentationshilfe!$N$263),7.1))))))))</f>
        <v>#N/A</v>
      </c>
      <c r="F595" s="9">
        <v>1</v>
      </c>
      <c r="G595" s="9">
        <v>2</v>
      </c>
      <c r="H595" s="9">
        <v>3</v>
      </c>
      <c r="I595" s="9">
        <v>4</v>
      </c>
      <c r="J595" s="9">
        <v>5</v>
      </c>
      <c r="K595" s="9">
        <v>6</v>
      </c>
      <c r="L595" s="10">
        <v>7</v>
      </c>
    </row>
    <row r="596" spans="4:14" x14ac:dyDescent="0.2">
      <c r="D596" s="9">
        <v>2</v>
      </c>
      <c r="E596" s="9" t="e">
        <f>IF(Dokumentationshilfe!$B266="",NA(),IF(Dokumentationshilfe!$B266&lt;Dokumentationshilfe!$D$263,0.9,IF(Dokumentationshilfe!$B266&lt;=Dokumentationshilfe!$F$263,1+(Dokumentationshilfe!$B266-Dokumentationshilfe!$D$263)/ABS(Dokumentationshilfe!$F$263-Dokumentationshilfe!$D$263),IF(Dokumentationshilfe!$B266&lt;=Dokumentationshilfe!$H$263,2+(Dokumentationshilfe!$B266-Dokumentationshilfe!$F$263)/ABS(Dokumentationshilfe!$H$263-Dokumentationshilfe!$F$263),IF(Dokumentationshilfe!$B266&lt;=Dokumentationshilfe!$J$263,3+(Dokumentationshilfe!$B266-Dokumentationshilfe!$H$263)/ABS(Dokumentationshilfe!$J$263-Dokumentationshilfe!$H$263),IF(Dokumentationshilfe!$B266&lt;=Dokumentationshilfe!$L$263,4+(Dokumentationshilfe!$B266-Dokumentationshilfe!$J$263)/ABS(Dokumentationshilfe!$L$263-Dokumentationshilfe!$J$263),IF(Dokumentationshilfe!$B266&lt;=Dokumentationshilfe!$N$263,5+(Dokumentationshilfe!$B266-Dokumentationshilfe!$L$263)/ABS(Dokumentationshilfe!$N$263-Dokumentationshilfe!$L$263),IF(Dokumentationshilfe!$B266&lt;=Dokumentationshilfe!$P$263,6+(Dokumentationshilfe!$B266-Dokumentationshilfe!$N$263)/ABS(Dokumentationshilfe!$P$263-Dokumentationshilfe!$N$263),7.1))))))))</f>
        <v>#N/A</v>
      </c>
      <c r="F596" s="9">
        <v>1</v>
      </c>
      <c r="G596" s="9">
        <v>2</v>
      </c>
      <c r="H596" s="9">
        <v>3</v>
      </c>
      <c r="I596" s="9">
        <v>4</v>
      </c>
      <c r="J596" s="9">
        <v>5</v>
      </c>
      <c r="K596" s="9">
        <v>6</v>
      </c>
      <c r="L596" s="10">
        <v>7</v>
      </c>
    </row>
    <row r="597" spans="4:14" x14ac:dyDescent="0.2">
      <c r="D597" s="9">
        <v>3</v>
      </c>
      <c r="E597" s="9" t="e">
        <f>IF(Dokumentationshilfe!$B267="",NA(),IF(Dokumentationshilfe!$B267&lt;Dokumentationshilfe!$D$263,0.9,IF(Dokumentationshilfe!$B267&lt;=Dokumentationshilfe!$F$263,1+(Dokumentationshilfe!$B267-Dokumentationshilfe!$D$263)/ABS(Dokumentationshilfe!$F$263-Dokumentationshilfe!$D$263),IF(Dokumentationshilfe!$B267&lt;=Dokumentationshilfe!$H$263,2+(Dokumentationshilfe!$B267-Dokumentationshilfe!$F$263)/ABS(Dokumentationshilfe!$H$263-Dokumentationshilfe!$F$263),IF(Dokumentationshilfe!$B267&lt;=Dokumentationshilfe!$J$263,3+(Dokumentationshilfe!$B267-Dokumentationshilfe!$H$263)/ABS(Dokumentationshilfe!$J$263-Dokumentationshilfe!$H$263),IF(Dokumentationshilfe!$B267&lt;=Dokumentationshilfe!$L$263,4+(Dokumentationshilfe!$B267-Dokumentationshilfe!$J$263)/ABS(Dokumentationshilfe!$L$263-Dokumentationshilfe!$J$263),IF(Dokumentationshilfe!$B267&lt;=Dokumentationshilfe!$N$263,5+(Dokumentationshilfe!$B267-Dokumentationshilfe!$L$263)/ABS(Dokumentationshilfe!$N$263-Dokumentationshilfe!$L$263),IF(Dokumentationshilfe!$B267&lt;=Dokumentationshilfe!$P$263,6+(Dokumentationshilfe!$B267-Dokumentationshilfe!$N$263)/ABS(Dokumentationshilfe!$P$263-Dokumentationshilfe!$N$263),7.1))))))))</f>
        <v>#N/A</v>
      </c>
      <c r="F597" s="9">
        <v>1</v>
      </c>
      <c r="G597" s="9">
        <v>2</v>
      </c>
      <c r="H597" s="9">
        <v>3</v>
      </c>
      <c r="I597" s="9">
        <v>4</v>
      </c>
      <c r="J597" s="9">
        <v>5</v>
      </c>
      <c r="K597" s="9">
        <v>6</v>
      </c>
      <c r="L597" s="10">
        <v>7</v>
      </c>
    </row>
    <row r="598" spans="4:14" x14ac:dyDescent="0.2">
      <c r="D598" s="9">
        <v>4</v>
      </c>
      <c r="E598" s="9" t="e">
        <f>IF(Dokumentationshilfe!$B268="",NA(),IF(Dokumentationshilfe!$B268&lt;Dokumentationshilfe!$D$263,0.9,IF(Dokumentationshilfe!$B268&lt;=Dokumentationshilfe!$F$263,1+(Dokumentationshilfe!$B268-Dokumentationshilfe!$D$263)/ABS(Dokumentationshilfe!$F$263-Dokumentationshilfe!$D$263),IF(Dokumentationshilfe!$B268&lt;=Dokumentationshilfe!$H$263,2+(Dokumentationshilfe!$B268-Dokumentationshilfe!$F$263)/ABS(Dokumentationshilfe!$H$263-Dokumentationshilfe!$F$263),IF(Dokumentationshilfe!$B268&lt;=Dokumentationshilfe!$J$263,3+(Dokumentationshilfe!$B268-Dokumentationshilfe!$H$263)/ABS(Dokumentationshilfe!$J$263-Dokumentationshilfe!$H$263),IF(Dokumentationshilfe!$B268&lt;=Dokumentationshilfe!$L$263,4+(Dokumentationshilfe!$B268-Dokumentationshilfe!$J$263)/ABS(Dokumentationshilfe!$L$263-Dokumentationshilfe!$J$263),IF(Dokumentationshilfe!$B268&lt;=Dokumentationshilfe!$N$263,5+(Dokumentationshilfe!$B268-Dokumentationshilfe!$L$263)/ABS(Dokumentationshilfe!$N$263-Dokumentationshilfe!$L$263),IF(Dokumentationshilfe!$B268&lt;=Dokumentationshilfe!$P$263,6+(Dokumentationshilfe!$B268-Dokumentationshilfe!$N$263)/ABS(Dokumentationshilfe!$P$263-Dokumentationshilfe!$N$263),7.1))))))))</f>
        <v>#N/A</v>
      </c>
      <c r="F598" s="9">
        <v>1</v>
      </c>
      <c r="G598" s="9">
        <v>2</v>
      </c>
      <c r="H598" s="9">
        <v>3</v>
      </c>
      <c r="I598" s="9">
        <v>4</v>
      </c>
      <c r="J598" s="9">
        <v>5</v>
      </c>
      <c r="K598" s="9">
        <v>6</v>
      </c>
      <c r="L598" s="10">
        <v>7</v>
      </c>
    </row>
    <row r="599" spans="4:14" x14ac:dyDescent="0.2">
      <c r="D599" s="9">
        <v>5</v>
      </c>
      <c r="E599" s="9" t="e">
        <f>IF(Dokumentationshilfe!$B269="",NA(),IF(Dokumentationshilfe!$B269&lt;Dokumentationshilfe!$D$263,0.9,IF(Dokumentationshilfe!$B269&lt;=Dokumentationshilfe!$F$263,1+(Dokumentationshilfe!$B269-Dokumentationshilfe!$D$263)/ABS(Dokumentationshilfe!$F$263-Dokumentationshilfe!$D$263),IF(Dokumentationshilfe!$B269&lt;=Dokumentationshilfe!$H$263,2+(Dokumentationshilfe!$B269-Dokumentationshilfe!$F$263)/ABS(Dokumentationshilfe!$H$263-Dokumentationshilfe!$F$263),IF(Dokumentationshilfe!$B269&lt;=Dokumentationshilfe!$J$263,3+(Dokumentationshilfe!$B269-Dokumentationshilfe!$H$263)/ABS(Dokumentationshilfe!$J$263-Dokumentationshilfe!$H$263),IF(Dokumentationshilfe!$B269&lt;=Dokumentationshilfe!$L$263,4+(Dokumentationshilfe!$B269-Dokumentationshilfe!$J$263)/ABS(Dokumentationshilfe!$L$263-Dokumentationshilfe!$J$263),IF(Dokumentationshilfe!$B269&lt;=Dokumentationshilfe!$N$263,5+(Dokumentationshilfe!$B269-Dokumentationshilfe!$L$263)/ABS(Dokumentationshilfe!$N$263-Dokumentationshilfe!$L$263),IF(Dokumentationshilfe!$B269&lt;=Dokumentationshilfe!$P$263,6+(Dokumentationshilfe!$B269-Dokumentationshilfe!$N$263)/ABS(Dokumentationshilfe!$P$263-Dokumentationshilfe!$N$263),7.1))))))))</f>
        <v>#N/A</v>
      </c>
      <c r="F599" s="9">
        <v>1</v>
      </c>
      <c r="G599" s="9">
        <v>2</v>
      </c>
      <c r="H599" s="9">
        <v>3</v>
      </c>
      <c r="I599" s="9">
        <v>4</v>
      </c>
      <c r="J599" s="9">
        <v>5</v>
      </c>
      <c r="K599" s="9">
        <v>6</v>
      </c>
      <c r="L599" s="10">
        <v>7</v>
      </c>
    </row>
    <row r="600" spans="4:14" x14ac:dyDescent="0.2">
      <c r="D600" s="9">
        <v>6</v>
      </c>
      <c r="E600" s="9" t="e">
        <f>IF(Dokumentationshilfe!$B270="",NA(),IF(Dokumentationshilfe!$B270&lt;Dokumentationshilfe!$D$263,0.9,IF(Dokumentationshilfe!$B270&lt;=Dokumentationshilfe!$F$263,1+(Dokumentationshilfe!$B270-Dokumentationshilfe!$D$263)/ABS(Dokumentationshilfe!$F$263-Dokumentationshilfe!$D$263),IF(Dokumentationshilfe!$B270&lt;=Dokumentationshilfe!$H$263,2+(Dokumentationshilfe!$B270-Dokumentationshilfe!$F$263)/ABS(Dokumentationshilfe!$H$263-Dokumentationshilfe!$F$263),IF(Dokumentationshilfe!$B270&lt;=Dokumentationshilfe!$J$263,3+(Dokumentationshilfe!$B270-Dokumentationshilfe!$H$263)/ABS(Dokumentationshilfe!$J$263-Dokumentationshilfe!$H$263),IF(Dokumentationshilfe!$B270&lt;=Dokumentationshilfe!$L$263,4+(Dokumentationshilfe!$B270-Dokumentationshilfe!$J$263)/ABS(Dokumentationshilfe!$L$263-Dokumentationshilfe!$J$263),IF(Dokumentationshilfe!$B270&lt;=Dokumentationshilfe!$N$263,5+(Dokumentationshilfe!$B270-Dokumentationshilfe!$L$263)/ABS(Dokumentationshilfe!$N$263-Dokumentationshilfe!$L$263),IF(Dokumentationshilfe!$B270&lt;=Dokumentationshilfe!$P$263,6+(Dokumentationshilfe!$B270-Dokumentationshilfe!$N$263)/ABS(Dokumentationshilfe!$P$263-Dokumentationshilfe!$N$263),7.1))))))))</f>
        <v>#N/A</v>
      </c>
      <c r="F600" s="9">
        <v>1</v>
      </c>
      <c r="G600" s="9">
        <v>2</v>
      </c>
      <c r="H600" s="9">
        <v>3</v>
      </c>
      <c r="I600" s="9">
        <v>4</v>
      </c>
      <c r="J600" s="9">
        <v>5</v>
      </c>
      <c r="K600" s="9">
        <v>6</v>
      </c>
      <c r="L600" s="10">
        <v>7</v>
      </c>
    </row>
    <row r="601" spans="4:14" x14ac:dyDescent="0.2">
      <c r="D601" s="9">
        <v>7</v>
      </c>
      <c r="E601" s="9" t="e">
        <f>IF(Dokumentationshilfe!$B271="",NA(),IF(Dokumentationshilfe!$B271&lt;Dokumentationshilfe!$D$263,0.9,IF(Dokumentationshilfe!$B271&lt;=Dokumentationshilfe!$F$263,1+(Dokumentationshilfe!$B271-Dokumentationshilfe!$D$263)/ABS(Dokumentationshilfe!$F$263-Dokumentationshilfe!$D$263),IF(Dokumentationshilfe!$B271&lt;=Dokumentationshilfe!$H$263,2+(Dokumentationshilfe!$B271-Dokumentationshilfe!$F$263)/ABS(Dokumentationshilfe!$H$263-Dokumentationshilfe!$F$263),IF(Dokumentationshilfe!$B271&lt;=Dokumentationshilfe!$J$263,3+(Dokumentationshilfe!$B271-Dokumentationshilfe!$H$263)/ABS(Dokumentationshilfe!$J$263-Dokumentationshilfe!$H$263),IF(Dokumentationshilfe!$B271&lt;=Dokumentationshilfe!$L$263,4+(Dokumentationshilfe!$B271-Dokumentationshilfe!$J$263)/ABS(Dokumentationshilfe!$L$263-Dokumentationshilfe!$J$263),IF(Dokumentationshilfe!$B271&lt;=Dokumentationshilfe!$N$263,5+(Dokumentationshilfe!$B271-Dokumentationshilfe!$L$263)/ABS(Dokumentationshilfe!$N$263-Dokumentationshilfe!$L$263),IF(Dokumentationshilfe!$B271&lt;=Dokumentationshilfe!$P$263,6+(Dokumentationshilfe!$B271-Dokumentationshilfe!$N$263)/ABS(Dokumentationshilfe!$P$263-Dokumentationshilfe!$N$263),7.1))))))))</f>
        <v>#N/A</v>
      </c>
      <c r="F601" s="9">
        <v>1</v>
      </c>
      <c r="G601" s="9">
        <v>2</v>
      </c>
      <c r="H601" s="9">
        <v>3</v>
      </c>
      <c r="I601" s="9">
        <v>4</v>
      </c>
      <c r="J601" s="9">
        <v>5</v>
      </c>
      <c r="K601" s="9">
        <v>6</v>
      </c>
      <c r="L601" s="10">
        <v>7</v>
      </c>
    </row>
    <row r="602" spans="4:14" x14ac:dyDescent="0.2">
      <c r="D602" s="9">
        <v>8</v>
      </c>
      <c r="E602" s="9" t="e">
        <f>IF(Dokumentationshilfe!$B272="",NA(),IF(Dokumentationshilfe!$B272&lt;Dokumentationshilfe!$D$263,0.9,IF(Dokumentationshilfe!$B272&lt;=Dokumentationshilfe!$F$263,1+(Dokumentationshilfe!$B272-Dokumentationshilfe!$D$263)/ABS(Dokumentationshilfe!$F$263-Dokumentationshilfe!$D$263),IF(Dokumentationshilfe!$B272&lt;=Dokumentationshilfe!$H$263,2+(Dokumentationshilfe!$B272-Dokumentationshilfe!$F$263)/ABS(Dokumentationshilfe!$H$263-Dokumentationshilfe!$F$263),IF(Dokumentationshilfe!$B272&lt;=Dokumentationshilfe!$J$263,3+(Dokumentationshilfe!$B272-Dokumentationshilfe!$H$263)/ABS(Dokumentationshilfe!$J$263-Dokumentationshilfe!$H$263),IF(Dokumentationshilfe!$B272&lt;=Dokumentationshilfe!$L$263,4+(Dokumentationshilfe!$B272-Dokumentationshilfe!$J$263)/ABS(Dokumentationshilfe!$L$263-Dokumentationshilfe!$J$263),IF(Dokumentationshilfe!$B272&lt;=Dokumentationshilfe!$N$263,5+(Dokumentationshilfe!$B272-Dokumentationshilfe!$L$263)/ABS(Dokumentationshilfe!$N$263-Dokumentationshilfe!$L$263),IF(Dokumentationshilfe!$B272&lt;=Dokumentationshilfe!$P$263,6+(Dokumentationshilfe!$B272-Dokumentationshilfe!$N$263)/ABS(Dokumentationshilfe!$P$263-Dokumentationshilfe!$N$263),7.1))))))))</f>
        <v>#N/A</v>
      </c>
      <c r="F602" s="9">
        <v>1</v>
      </c>
      <c r="G602" s="9">
        <v>2</v>
      </c>
      <c r="H602" s="9">
        <v>3</v>
      </c>
      <c r="I602" s="9">
        <v>4</v>
      </c>
      <c r="J602" s="9">
        <v>5</v>
      </c>
      <c r="K602" s="9">
        <v>6</v>
      </c>
      <c r="L602" s="10">
        <v>7</v>
      </c>
    </row>
    <row r="603" spans="4:14" x14ac:dyDescent="0.2">
      <c r="D603" s="9">
        <v>9</v>
      </c>
      <c r="E603" s="9" t="e">
        <f>IF(Dokumentationshilfe!$B273="",NA(),IF(Dokumentationshilfe!$B273&lt;Dokumentationshilfe!$D$263,0.9,IF(Dokumentationshilfe!$B273&lt;=Dokumentationshilfe!$F$263,1+(Dokumentationshilfe!$B273-Dokumentationshilfe!$D$263)/ABS(Dokumentationshilfe!$F$263-Dokumentationshilfe!$D$263),IF(Dokumentationshilfe!$B273&lt;=Dokumentationshilfe!$H$263,2+(Dokumentationshilfe!$B273-Dokumentationshilfe!$F$263)/ABS(Dokumentationshilfe!$H$263-Dokumentationshilfe!$F$263),IF(Dokumentationshilfe!$B273&lt;=Dokumentationshilfe!$J$263,3+(Dokumentationshilfe!$B273-Dokumentationshilfe!$H$263)/ABS(Dokumentationshilfe!$J$263-Dokumentationshilfe!$H$263),IF(Dokumentationshilfe!$B273&lt;=Dokumentationshilfe!$L$263,4+(Dokumentationshilfe!$B273-Dokumentationshilfe!$J$263)/ABS(Dokumentationshilfe!$L$263-Dokumentationshilfe!$J$263),IF(Dokumentationshilfe!$B273&lt;=Dokumentationshilfe!$N$263,5+(Dokumentationshilfe!$B273-Dokumentationshilfe!$L$263)/ABS(Dokumentationshilfe!$N$263-Dokumentationshilfe!$L$263),IF(Dokumentationshilfe!$B273&lt;=Dokumentationshilfe!$P$263,6+(Dokumentationshilfe!$B273-Dokumentationshilfe!$N$263)/ABS(Dokumentationshilfe!$P$263-Dokumentationshilfe!$N$263),7.1))))))))</f>
        <v>#N/A</v>
      </c>
      <c r="F603" s="9">
        <v>1</v>
      </c>
      <c r="G603" s="9">
        <v>2</v>
      </c>
      <c r="H603" s="9">
        <v>3</v>
      </c>
      <c r="I603" s="9">
        <v>4</v>
      </c>
      <c r="J603" s="9">
        <v>5</v>
      </c>
      <c r="K603" s="9">
        <v>6</v>
      </c>
      <c r="L603" s="10">
        <v>7</v>
      </c>
    </row>
    <row r="604" spans="4:14" x14ac:dyDescent="0.2">
      <c r="D604" s="9">
        <v>10</v>
      </c>
      <c r="E604" s="9" t="e">
        <f>IF(Dokumentationshilfe!$B274="",NA(),IF(Dokumentationshilfe!$B274&lt;Dokumentationshilfe!$D$263,0.9,IF(Dokumentationshilfe!$B274&lt;=Dokumentationshilfe!$F$263,1+(Dokumentationshilfe!$B274-Dokumentationshilfe!$D$263)/ABS(Dokumentationshilfe!$F$263-Dokumentationshilfe!$D$263),IF(Dokumentationshilfe!$B274&lt;=Dokumentationshilfe!$H$263,2+(Dokumentationshilfe!$B274-Dokumentationshilfe!$F$263)/ABS(Dokumentationshilfe!$H$263-Dokumentationshilfe!$F$263),IF(Dokumentationshilfe!$B274&lt;=Dokumentationshilfe!$J$263,3+(Dokumentationshilfe!$B274-Dokumentationshilfe!$H$263)/ABS(Dokumentationshilfe!$J$263-Dokumentationshilfe!$H$263),IF(Dokumentationshilfe!$B274&lt;=Dokumentationshilfe!$L$263,4+(Dokumentationshilfe!$B274-Dokumentationshilfe!$J$263)/ABS(Dokumentationshilfe!$L$263-Dokumentationshilfe!$J$263),IF(Dokumentationshilfe!$B274&lt;=Dokumentationshilfe!$N$263,5+(Dokumentationshilfe!$B274-Dokumentationshilfe!$L$263)/ABS(Dokumentationshilfe!$N$263-Dokumentationshilfe!$L$263),IF(Dokumentationshilfe!$B274&lt;=Dokumentationshilfe!$P$263,6+(Dokumentationshilfe!$B274-Dokumentationshilfe!$N$263)/ABS(Dokumentationshilfe!$P$263-Dokumentationshilfe!$N$263),7.1))))))))</f>
        <v>#N/A</v>
      </c>
      <c r="F604" s="9">
        <v>1</v>
      </c>
      <c r="G604" s="9">
        <v>2</v>
      </c>
      <c r="H604" s="9">
        <v>3</v>
      </c>
      <c r="I604" s="9">
        <v>4</v>
      </c>
      <c r="J604" s="9">
        <v>5</v>
      </c>
      <c r="K604" s="9">
        <v>6</v>
      </c>
      <c r="L604" s="10">
        <v>7</v>
      </c>
    </row>
    <row r="605" spans="4:14" x14ac:dyDescent="0.2">
      <c r="D605" s="9">
        <v>11</v>
      </c>
      <c r="E605" s="9" t="e">
        <f>IF(Dokumentationshilfe!$B275="",NA(),IF(Dokumentationshilfe!$B275&lt;Dokumentationshilfe!$D$263,0.9,IF(Dokumentationshilfe!$B275&lt;=Dokumentationshilfe!$F$263,1+(Dokumentationshilfe!$B275-Dokumentationshilfe!$D$263)/ABS(Dokumentationshilfe!$F$263-Dokumentationshilfe!$D$263),IF(Dokumentationshilfe!$B275&lt;=Dokumentationshilfe!$H$263,2+(Dokumentationshilfe!$B275-Dokumentationshilfe!$F$263)/ABS(Dokumentationshilfe!$H$263-Dokumentationshilfe!$F$263),IF(Dokumentationshilfe!$B275&lt;=Dokumentationshilfe!$J$263,3+(Dokumentationshilfe!$B275-Dokumentationshilfe!$H$263)/ABS(Dokumentationshilfe!$J$263-Dokumentationshilfe!$H$263),IF(Dokumentationshilfe!$B275&lt;=Dokumentationshilfe!$L$263,4+(Dokumentationshilfe!$B275-Dokumentationshilfe!$J$263)/ABS(Dokumentationshilfe!$L$263-Dokumentationshilfe!$J$263),IF(Dokumentationshilfe!$B275&lt;=Dokumentationshilfe!$N$263,5+(Dokumentationshilfe!$B275-Dokumentationshilfe!$L$263)/ABS(Dokumentationshilfe!$N$263-Dokumentationshilfe!$L$263),IF(Dokumentationshilfe!$B275&lt;=Dokumentationshilfe!$P$263,6+(Dokumentationshilfe!$B275-Dokumentationshilfe!$N$263)/ABS(Dokumentationshilfe!$P$263-Dokumentationshilfe!$N$263),7.1))))))))</f>
        <v>#N/A</v>
      </c>
      <c r="F605" s="9">
        <v>1</v>
      </c>
      <c r="G605" s="9">
        <v>2</v>
      </c>
      <c r="H605" s="9">
        <v>3</v>
      </c>
      <c r="I605" s="9">
        <v>4</v>
      </c>
      <c r="J605" s="9">
        <v>5</v>
      </c>
      <c r="K605" s="9">
        <v>6</v>
      </c>
      <c r="L605" s="10">
        <v>7</v>
      </c>
    </row>
    <row r="606" spans="4:14" x14ac:dyDescent="0.2">
      <c r="D606" s="9">
        <v>12</v>
      </c>
      <c r="E606" s="9" t="e">
        <f>IF(Dokumentationshilfe!$B276="",NA(),IF(Dokumentationshilfe!$B276&lt;Dokumentationshilfe!$D$263,0.9,IF(Dokumentationshilfe!$B276&lt;=Dokumentationshilfe!$F$263,1+(Dokumentationshilfe!$B276-Dokumentationshilfe!$D$263)/ABS(Dokumentationshilfe!$F$263-Dokumentationshilfe!$D$263),IF(Dokumentationshilfe!$B276&lt;=Dokumentationshilfe!$H$263,2+(Dokumentationshilfe!$B276-Dokumentationshilfe!$F$263)/ABS(Dokumentationshilfe!$H$263-Dokumentationshilfe!$F$263),IF(Dokumentationshilfe!$B276&lt;=Dokumentationshilfe!$J$263,3+(Dokumentationshilfe!$B276-Dokumentationshilfe!$H$263)/ABS(Dokumentationshilfe!$J$263-Dokumentationshilfe!$H$263),IF(Dokumentationshilfe!$B276&lt;=Dokumentationshilfe!$L$263,4+(Dokumentationshilfe!$B276-Dokumentationshilfe!$J$263)/ABS(Dokumentationshilfe!$L$263-Dokumentationshilfe!$J$263),IF(Dokumentationshilfe!$B276&lt;=Dokumentationshilfe!$N$263,5+(Dokumentationshilfe!$B276-Dokumentationshilfe!$L$263)/ABS(Dokumentationshilfe!$N$263-Dokumentationshilfe!$L$263),IF(Dokumentationshilfe!$B276&lt;=Dokumentationshilfe!$P$263,6+(Dokumentationshilfe!$B276-Dokumentationshilfe!$N$263)/ABS(Dokumentationshilfe!$P$263-Dokumentationshilfe!$N$263),7.1))))))))</f>
        <v>#N/A</v>
      </c>
      <c r="F606" s="9">
        <v>1</v>
      </c>
      <c r="G606" s="9">
        <v>2</v>
      </c>
      <c r="H606" s="9">
        <v>3</v>
      </c>
      <c r="I606" s="9">
        <v>4</v>
      </c>
      <c r="J606" s="9">
        <v>5</v>
      </c>
      <c r="K606" s="9">
        <v>6</v>
      </c>
      <c r="L606" s="10">
        <v>7</v>
      </c>
    </row>
    <row r="607" spans="4:14" x14ac:dyDescent="0.2">
      <c r="D607" s="9">
        <v>13</v>
      </c>
      <c r="E607" s="9" t="e">
        <f>IF(Dokumentationshilfe!$B277="",NA(),IF(Dokumentationshilfe!$B277&lt;Dokumentationshilfe!$D$263,0.9,IF(Dokumentationshilfe!$B277&lt;=Dokumentationshilfe!$F$263,1+(Dokumentationshilfe!$B277-Dokumentationshilfe!$D$263)/ABS(Dokumentationshilfe!$F$263-Dokumentationshilfe!$D$263),IF(Dokumentationshilfe!$B277&lt;=Dokumentationshilfe!$H$263,2+(Dokumentationshilfe!$B277-Dokumentationshilfe!$F$263)/ABS(Dokumentationshilfe!$H$263-Dokumentationshilfe!$F$263),IF(Dokumentationshilfe!$B277&lt;=Dokumentationshilfe!$J$263,3+(Dokumentationshilfe!$B277-Dokumentationshilfe!$H$263)/ABS(Dokumentationshilfe!$J$263-Dokumentationshilfe!$H$263),IF(Dokumentationshilfe!$B277&lt;=Dokumentationshilfe!$L$263,4+(Dokumentationshilfe!$B277-Dokumentationshilfe!$J$263)/ABS(Dokumentationshilfe!$L$263-Dokumentationshilfe!$J$263),IF(Dokumentationshilfe!$B277&lt;=Dokumentationshilfe!$N$263,5+(Dokumentationshilfe!$B277-Dokumentationshilfe!$L$263)/ABS(Dokumentationshilfe!$N$263-Dokumentationshilfe!$L$263),IF(Dokumentationshilfe!$B277&lt;=Dokumentationshilfe!$P$263,6+(Dokumentationshilfe!$B277-Dokumentationshilfe!$N$263)/ABS(Dokumentationshilfe!$P$263-Dokumentationshilfe!$N$263),7.1))))))))</f>
        <v>#N/A</v>
      </c>
      <c r="F607" s="9">
        <v>1</v>
      </c>
      <c r="G607" s="9">
        <v>2</v>
      </c>
      <c r="H607" s="9">
        <v>3</v>
      </c>
      <c r="I607" s="9">
        <v>4</v>
      </c>
      <c r="J607" s="9">
        <v>5</v>
      </c>
      <c r="K607" s="9">
        <v>6</v>
      </c>
      <c r="L607" s="10">
        <v>7</v>
      </c>
    </row>
    <row r="608" spans="4:14" x14ac:dyDescent="0.2">
      <c r="D608" s="9">
        <v>14</v>
      </c>
      <c r="E608" s="9" t="e">
        <f>IF(Dokumentationshilfe!$B278="",NA(),IF(Dokumentationshilfe!$B278&lt;Dokumentationshilfe!$D$263,0.9,IF(Dokumentationshilfe!$B278&lt;=Dokumentationshilfe!$F$263,1+(Dokumentationshilfe!$B278-Dokumentationshilfe!$D$263)/ABS(Dokumentationshilfe!$F$263-Dokumentationshilfe!$D$263),IF(Dokumentationshilfe!$B278&lt;=Dokumentationshilfe!$H$263,2+(Dokumentationshilfe!$B278-Dokumentationshilfe!$F$263)/ABS(Dokumentationshilfe!$H$263-Dokumentationshilfe!$F$263),IF(Dokumentationshilfe!$B278&lt;=Dokumentationshilfe!$J$263,3+(Dokumentationshilfe!$B278-Dokumentationshilfe!$H$263)/ABS(Dokumentationshilfe!$J$263-Dokumentationshilfe!$H$263),IF(Dokumentationshilfe!$B278&lt;=Dokumentationshilfe!$L$263,4+(Dokumentationshilfe!$B278-Dokumentationshilfe!$J$263)/ABS(Dokumentationshilfe!$L$263-Dokumentationshilfe!$J$263),IF(Dokumentationshilfe!$B278&lt;=Dokumentationshilfe!$N$263,5+(Dokumentationshilfe!$B278-Dokumentationshilfe!$L$263)/ABS(Dokumentationshilfe!$N$263-Dokumentationshilfe!$L$263),IF(Dokumentationshilfe!$B278&lt;=Dokumentationshilfe!$P$263,6+(Dokumentationshilfe!$B278-Dokumentationshilfe!$N$263)/ABS(Dokumentationshilfe!$P$263-Dokumentationshilfe!$N$263),7.1))))))))</f>
        <v>#N/A</v>
      </c>
      <c r="F608" s="9">
        <v>1</v>
      </c>
      <c r="G608" s="9">
        <v>2</v>
      </c>
      <c r="H608" s="9">
        <v>3</v>
      </c>
      <c r="I608" s="9">
        <v>4</v>
      </c>
      <c r="J608" s="9">
        <v>5</v>
      </c>
      <c r="K608" s="9">
        <v>6</v>
      </c>
      <c r="L608" s="10">
        <v>7</v>
      </c>
    </row>
    <row r="609" spans="4:14" x14ac:dyDescent="0.2">
      <c r="D609" s="9">
        <v>15</v>
      </c>
      <c r="E609" s="9" t="e">
        <f>IF(Dokumentationshilfe!$B279="",NA(),IF(Dokumentationshilfe!$B279&lt;Dokumentationshilfe!$D$263,0.9,IF(Dokumentationshilfe!$B279&lt;=Dokumentationshilfe!$F$263,1+(Dokumentationshilfe!$B279-Dokumentationshilfe!$D$263)/ABS(Dokumentationshilfe!$F$263-Dokumentationshilfe!$D$263),IF(Dokumentationshilfe!$B279&lt;=Dokumentationshilfe!$H$263,2+(Dokumentationshilfe!$B279-Dokumentationshilfe!$F$263)/ABS(Dokumentationshilfe!$H$263-Dokumentationshilfe!$F$263),IF(Dokumentationshilfe!$B279&lt;=Dokumentationshilfe!$J$263,3+(Dokumentationshilfe!$B279-Dokumentationshilfe!$H$263)/ABS(Dokumentationshilfe!$J$263-Dokumentationshilfe!$H$263),IF(Dokumentationshilfe!$B279&lt;=Dokumentationshilfe!$L$263,4+(Dokumentationshilfe!$B279-Dokumentationshilfe!$J$263)/ABS(Dokumentationshilfe!$L$263-Dokumentationshilfe!$J$263),IF(Dokumentationshilfe!$B279&lt;=Dokumentationshilfe!$N$263,5+(Dokumentationshilfe!$B279-Dokumentationshilfe!$L$263)/ABS(Dokumentationshilfe!$N$263-Dokumentationshilfe!$L$263),IF(Dokumentationshilfe!$B279&lt;=Dokumentationshilfe!$P$263,6+(Dokumentationshilfe!$B279-Dokumentationshilfe!$N$263)/ABS(Dokumentationshilfe!$P$263-Dokumentationshilfe!$N$263),7.1))))))))</f>
        <v>#N/A</v>
      </c>
      <c r="F609" s="9">
        <v>1</v>
      </c>
      <c r="G609" s="9">
        <v>2</v>
      </c>
      <c r="H609" s="9">
        <v>3</v>
      </c>
      <c r="I609" s="9">
        <v>4</v>
      </c>
      <c r="J609" s="9">
        <v>5</v>
      </c>
      <c r="K609" s="9">
        <v>6</v>
      </c>
      <c r="L609" s="10">
        <v>7</v>
      </c>
    </row>
    <row r="610" spans="4:14" x14ac:dyDescent="0.2">
      <c r="D610" s="9">
        <v>16</v>
      </c>
      <c r="E610" s="9" t="e">
        <f>IF(Dokumentationshilfe!$B280="",NA(),IF(Dokumentationshilfe!$B280&lt;Dokumentationshilfe!$D$263,0.9,IF(Dokumentationshilfe!$B280&lt;=Dokumentationshilfe!$F$263,1+(Dokumentationshilfe!$B280-Dokumentationshilfe!$D$263)/ABS(Dokumentationshilfe!$F$263-Dokumentationshilfe!$D$263),IF(Dokumentationshilfe!$B280&lt;=Dokumentationshilfe!$H$263,2+(Dokumentationshilfe!$B280-Dokumentationshilfe!$F$263)/ABS(Dokumentationshilfe!$H$263-Dokumentationshilfe!$F$263),IF(Dokumentationshilfe!$B280&lt;=Dokumentationshilfe!$J$263,3+(Dokumentationshilfe!$B280-Dokumentationshilfe!$H$263)/ABS(Dokumentationshilfe!$J$263-Dokumentationshilfe!$H$263),IF(Dokumentationshilfe!$B280&lt;=Dokumentationshilfe!$L$263,4+(Dokumentationshilfe!$B280-Dokumentationshilfe!$J$263)/ABS(Dokumentationshilfe!$L$263-Dokumentationshilfe!$J$263),IF(Dokumentationshilfe!$B280&lt;=Dokumentationshilfe!$N$263,5+(Dokumentationshilfe!$B280-Dokumentationshilfe!$L$263)/ABS(Dokumentationshilfe!$N$263-Dokumentationshilfe!$L$263),IF(Dokumentationshilfe!$B280&lt;=Dokumentationshilfe!$P$263,6+(Dokumentationshilfe!$B280-Dokumentationshilfe!$N$263)/ABS(Dokumentationshilfe!$P$263-Dokumentationshilfe!$N$263),7.1))))))))</f>
        <v>#N/A</v>
      </c>
      <c r="F610" s="9">
        <v>1</v>
      </c>
      <c r="G610" s="9">
        <v>2</v>
      </c>
      <c r="H610" s="9">
        <v>3</v>
      </c>
      <c r="I610" s="9">
        <v>4</v>
      </c>
      <c r="J610" s="9">
        <v>5</v>
      </c>
      <c r="K610" s="9">
        <v>6</v>
      </c>
      <c r="L610" s="10">
        <v>7</v>
      </c>
    </row>
    <row r="611" spans="4:14" x14ac:dyDescent="0.2">
      <c r="D611" s="9">
        <v>17</v>
      </c>
      <c r="E611" s="9" t="e">
        <f>IF(Dokumentationshilfe!$B281="",NA(),IF(Dokumentationshilfe!$B281&lt;Dokumentationshilfe!$D$263,0.9,IF(Dokumentationshilfe!$B281&lt;=Dokumentationshilfe!$F$263,1+(Dokumentationshilfe!$B281-Dokumentationshilfe!$D$263)/ABS(Dokumentationshilfe!$F$263-Dokumentationshilfe!$D$263),IF(Dokumentationshilfe!$B281&lt;=Dokumentationshilfe!$H$263,2+(Dokumentationshilfe!$B281-Dokumentationshilfe!$F$263)/ABS(Dokumentationshilfe!$H$263-Dokumentationshilfe!$F$263),IF(Dokumentationshilfe!$B281&lt;=Dokumentationshilfe!$J$263,3+(Dokumentationshilfe!$B281-Dokumentationshilfe!$H$263)/ABS(Dokumentationshilfe!$J$263-Dokumentationshilfe!$H$263),IF(Dokumentationshilfe!$B281&lt;=Dokumentationshilfe!$L$263,4+(Dokumentationshilfe!$B281-Dokumentationshilfe!$J$263)/ABS(Dokumentationshilfe!$L$263-Dokumentationshilfe!$J$263),IF(Dokumentationshilfe!$B281&lt;=Dokumentationshilfe!$N$263,5+(Dokumentationshilfe!$B281-Dokumentationshilfe!$L$263)/ABS(Dokumentationshilfe!$N$263-Dokumentationshilfe!$L$263),IF(Dokumentationshilfe!$B281&lt;=Dokumentationshilfe!$P$263,6+(Dokumentationshilfe!$B281-Dokumentationshilfe!$N$263)/ABS(Dokumentationshilfe!$P$263-Dokumentationshilfe!$N$263),7.1))))))))</f>
        <v>#N/A</v>
      </c>
      <c r="F611" s="9">
        <v>1</v>
      </c>
      <c r="G611" s="9">
        <v>2</v>
      </c>
      <c r="H611" s="9">
        <v>3</v>
      </c>
      <c r="I611" s="9">
        <v>4</v>
      </c>
      <c r="J611" s="9">
        <v>5</v>
      </c>
      <c r="K611" s="9">
        <v>6</v>
      </c>
      <c r="L611" s="10">
        <v>7</v>
      </c>
    </row>
    <row r="612" spans="4:14" x14ac:dyDescent="0.2">
      <c r="D612" s="9">
        <v>18</v>
      </c>
      <c r="E612" s="9" t="e">
        <f>IF(Dokumentationshilfe!$B282="",NA(),IF(Dokumentationshilfe!$B282&lt;Dokumentationshilfe!$D$263,0.9,IF(Dokumentationshilfe!$B282&lt;=Dokumentationshilfe!$F$263,1+(Dokumentationshilfe!$B282-Dokumentationshilfe!$D$263)/ABS(Dokumentationshilfe!$F$263-Dokumentationshilfe!$D$263),IF(Dokumentationshilfe!$B282&lt;=Dokumentationshilfe!$H$263,2+(Dokumentationshilfe!$B282-Dokumentationshilfe!$F$263)/ABS(Dokumentationshilfe!$H$263-Dokumentationshilfe!$F$263),IF(Dokumentationshilfe!$B282&lt;=Dokumentationshilfe!$J$263,3+(Dokumentationshilfe!$B282-Dokumentationshilfe!$H$263)/ABS(Dokumentationshilfe!$J$263-Dokumentationshilfe!$H$263),IF(Dokumentationshilfe!$B282&lt;=Dokumentationshilfe!$L$263,4+(Dokumentationshilfe!$B282-Dokumentationshilfe!$J$263)/ABS(Dokumentationshilfe!$L$263-Dokumentationshilfe!$J$263),IF(Dokumentationshilfe!$B282&lt;=Dokumentationshilfe!$N$263,5+(Dokumentationshilfe!$B282-Dokumentationshilfe!$L$263)/ABS(Dokumentationshilfe!$N$263-Dokumentationshilfe!$L$263),IF(Dokumentationshilfe!$B282&lt;=Dokumentationshilfe!$P$263,6+(Dokumentationshilfe!$B282-Dokumentationshilfe!$N$263)/ABS(Dokumentationshilfe!$P$263-Dokumentationshilfe!$N$263),7.1))))))))</f>
        <v>#N/A</v>
      </c>
      <c r="F612" s="9">
        <v>1</v>
      </c>
      <c r="G612" s="9">
        <v>2</v>
      </c>
      <c r="H612" s="9">
        <v>3</v>
      </c>
      <c r="I612" s="9">
        <v>4</v>
      </c>
      <c r="J612" s="9">
        <v>5</v>
      </c>
      <c r="K612" s="9">
        <v>6</v>
      </c>
      <c r="L612" s="10">
        <v>7</v>
      </c>
    </row>
    <row r="613" spans="4:14" x14ac:dyDescent="0.2">
      <c r="D613" s="9">
        <v>19</v>
      </c>
      <c r="E613" s="9" t="e">
        <f>IF(Dokumentationshilfe!$B283="",NA(),IF(Dokumentationshilfe!$B283&lt;Dokumentationshilfe!$D$263,0.9,IF(Dokumentationshilfe!$B283&lt;=Dokumentationshilfe!$F$263,1+(Dokumentationshilfe!$B283-Dokumentationshilfe!$D$263)/ABS(Dokumentationshilfe!$F$263-Dokumentationshilfe!$D$263),IF(Dokumentationshilfe!$B283&lt;=Dokumentationshilfe!$H$263,2+(Dokumentationshilfe!$B283-Dokumentationshilfe!$F$263)/ABS(Dokumentationshilfe!$H$263-Dokumentationshilfe!$F$263),IF(Dokumentationshilfe!$B283&lt;=Dokumentationshilfe!$J$263,3+(Dokumentationshilfe!$B283-Dokumentationshilfe!$H$263)/ABS(Dokumentationshilfe!$J$263-Dokumentationshilfe!$H$263),IF(Dokumentationshilfe!$B283&lt;=Dokumentationshilfe!$L$263,4+(Dokumentationshilfe!$B283-Dokumentationshilfe!$J$263)/ABS(Dokumentationshilfe!$L$263-Dokumentationshilfe!$J$263),IF(Dokumentationshilfe!$B283&lt;=Dokumentationshilfe!$N$263,5+(Dokumentationshilfe!$B283-Dokumentationshilfe!$L$263)/ABS(Dokumentationshilfe!$N$263-Dokumentationshilfe!$L$263),IF(Dokumentationshilfe!$B283&lt;=Dokumentationshilfe!$P$263,6+(Dokumentationshilfe!$B283-Dokumentationshilfe!$N$263)/ABS(Dokumentationshilfe!$P$263-Dokumentationshilfe!$N$263),7.1))))))))</f>
        <v>#N/A</v>
      </c>
      <c r="F613" s="9">
        <v>1</v>
      </c>
      <c r="G613" s="9">
        <v>2</v>
      </c>
      <c r="H613" s="9">
        <v>3</v>
      </c>
      <c r="I613" s="9">
        <v>4</v>
      </c>
      <c r="J613" s="9">
        <v>5</v>
      </c>
      <c r="K613" s="9">
        <v>6</v>
      </c>
      <c r="L613" s="10">
        <v>7</v>
      </c>
    </row>
    <row r="614" spans="4:14" x14ac:dyDescent="0.2">
      <c r="D614" s="9">
        <v>20</v>
      </c>
      <c r="E614" s="9" t="e">
        <f>IF(Dokumentationshilfe!$B284="",NA(),IF(Dokumentationshilfe!$B284&lt;Dokumentationshilfe!$D$263,0.9,IF(Dokumentationshilfe!$B284&lt;=Dokumentationshilfe!$F$263,1+(Dokumentationshilfe!$B284-Dokumentationshilfe!$D$263)/ABS(Dokumentationshilfe!$F$263-Dokumentationshilfe!$D$263),IF(Dokumentationshilfe!$B284&lt;=Dokumentationshilfe!$H$263,2+(Dokumentationshilfe!$B284-Dokumentationshilfe!$F$263)/ABS(Dokumentationshilfe!$H$263-Dokumentationshilfe!$F$263),IF(Dokumentationshilfe!$B284&lt;=Dokumentationshilfe!$J$263,3+(Dokumentationshilfe!$B284-Dokumentationshilfe!$H$263)/ABS(Dokumentationshilfe!$J$263-Dokumentationshilfe!$H$263),IF(Dokumentationshilfe!$B284&lt;=Dokumentationshilfe!$L$263,4+(Dokumentationshilfe!$B284-Dokumentationshilfe!$J$263)/ABS(Dokumentationshilfe!$L$263-Dokumentationshilfe!$J$263),IF(Dokumentationshilfe!$B284&lt;=Dokumentationshilfe!$N$263,5+(Dokumentationshilfe!$B284-Dokumentationshilfe!$L$263)/ABS(Dokumentationshilfe!$N$263-Dokumentationshilfe!$L$263),IF(Dokumentationshilfe!$B284&lt;=Dokumentationshilfe!$P$263,6+(Dokumentationshilfe!$B284-Dokumentationshilfe!$N$263)/ABS(Dokumentationshilfe!$P$263-Dokumentationshilfe!$N$263),7.1))))))))</f>
        <v>#N/A</v>
      </c>
      <c r="F614" s="9">
        <v>1</v>
      </c>
      <c r="G614" s="9">
        <v>2</v>
      </c>
      <c r="H614" s="9">
        <v>3</v>
      </c>
      <c r="I614" s="9">
        <v>4</v>
      </c>
      <c r="J614" s="9">
        <v>5</v>
      </c>
      <c r="K614" s="9">
        <v>6</v>
      </c>
      <c r="L614" s="10">
        <v>7</v>
      </c>
    </row>
    <row r="615" spans="4:14" x14ac:dyDescent="0.2">
      <c r="D615" s="9">
        <v>21</v>
      </c>
      <c r="E615" s="9" t="e">
        <f>IF(Dokumentationshilfe!$B285="",NA(),IF(Dokumentationshilfe!$B285&lt;Dokumentationshilfe!$D$263,0.9,IF(Dokumentationshilfe!$B285&lt;=Dokumentationshilfe!$F$263,1+(Dokumentationshilfe!$B285-Dokumentationshilfe!$D$263)/ABS(Dokumentationshilfe!$F$263-Dokumentationshilfe!$D$263),IF(Dokumentationshilfe!$B285&lt;=Dokumentationshilfe!$H$263,2+(Dokumentationshilfe!$B285-Dokumentationshilfe!$F$263)/ABS(Dokumentationshilfe!$H$263-Dokumentationshilfe!$F$263),IF(Dokumentationshilfe!$B285&lt;=Dokumentationshilfe!$J$263,3+(Dokumentationshilfe!$B285-Dokumentationshilfe!$H$263)/ABS(Dokumentationshilfe!$J$263-Dokumentationshilfe!$H$263),IF(Dokumentationshilfe!$B285&lt;=Dokumentationshilfe!$L$263,4+(Dokumentationshilfe!$B285-Dokumentationshilfe!$J$263)/ABS(Dokumentationshilfe!$L$263-Dokumentationshilfe!$J$263),IF(Dokumentationshilfe!$B285&lt;=Dokumentationshilfe!$N$263,5+(Dokumentationshilfe!$B285-Dokumentationshilfe!$L$263)/ABS(Dokumentationshilfe!$N$263-Dokumentationshilfe!$L$263),IF(Dokumentationshilfe!$B285&lt;=Dokumentationshilfe!$P$263,6+(Dokumentationshilfe!$B285-Dokumentationshilfe!$N$263)/ABS(Dokumentationshilfe!$P$263-Dokumentationshilfe!$N$263),7.1))))))))</f>
        <v>#N/A</v>
      </c>
      <c r="F615" s="9">
        <v>1</v>
      </c>
      <c r="G615" s="9">
        <v>2</v>
      </c>
      <c r="H615" s="9">
        <v>3</v>
      </c>
      <c r="I615" s="9">
        <v>4</v>
      </c>
      <c r="J615" s="9">
        <v>5</v>
      </c>
      <c r="K615" s="9">
        <v>6</v>
      </c>
      <c r="L615" s="10">
        <v>7</v>
      </c>
    </row>
    <row r="616" spans="4:14" x14ac:dyDescent="0.2">
      <c r="D616" s="9">
        <v>22</v>
      </c>
      <c r="E616" s="9" t="e">
        <f>IF(Dokumentationshilfe!$B286="",NA(),IF(Dokumentationshilfe!$B286&lt;Dokumentationshilfe!$D$263,0.9,IF(Dokumentationshilfe!$B286&lt;=Dokumentationshilfe!$F$263,1+(Dokumentationshilfe!$B286-Dokumentationshilfe!$D$263)/ABS(Dokumentationshilfe!$F$263-Dokumentationshilfe!$D$263),IF(Dokumentationshilfe!$B286&lt;=Dokumentationshilfe!$H$263,2+(Dokumentationshilfe!$B286-Dokumentationshilfe!$F$263)/ABS(Dokumentationshilfe!$H$263-Dokumentationshilfe!$F$263),IF(Dokumentationshilfe!$B286&lt;=Dokumentationshilfe!$J$263,3+(Dokumentationshilfe!$B286-Dokumentationshilfe!$H$263)/ABS(Dokumentationshilfe!$J$263-Dokumentationshilfe!$H$263),IF(Dokumentationshilfe!$B286&lt;=Dokumentationshilfe!$L$263,4+(Dokumentationshilfe!$B286-Dokumentationshilfe!$J$263)/ABS(Dokumentationshilfe!$L$263-Dokumentationshilfe!$J$263),IF(Dokumentationshilfe!$B286&lt;=Dokumentationshilfe!$N$263,5+(Dokumentationshilfe!$B286-Dokumentationshilfe!$L$263)/ABS(Dokumentationshilfe!$N$263-Dokumentationshilfe!$L$263),IF(Dokumentationshilfe!$B286&lt;=Dokumentationshilfe!$P$263,6+(Dokumentationshilfe!$B286-Dokumentationshilfe!$N$263)/ABS(Dokumentationshilfe!$P$263-Dokumentationshilfe!$N$263),7.1))))))))</f>
        <v>#N/A</v>
      </c>
      <c r="F616" s="9">
        <v>1</v>
      </c>
      <c r="G616" s="9">
        <v>2</v>
      </c>
      <c r="H616" s="9">
        <v>3</v>
      </c>
      <c r="I616" s="9">
        <v>4</v>
      </c>
      <c r="J616" s="9">
        <v>5</v>
      </c>
      <c r="K616" s="9">
        <v>6</v>
      </c>
      <c r="L616" s="10">
        <v>7</v>
      </c>
    </row>
    <row r="617" spans="4:14" x14ac:dyDescent="0.2">
      <c r="D617" s="9">
        <v>23</v>
      </c>
      <c r="E617" s="9" t="e">
        <f>IF(Dokumentationshilfe!$B287="",NA(),IF(Dokumentationshilfe!$B287&lt;Dokumentationshilfe!$D$263,0.9,IF(Dokumentationshilfe!$B287&lt;=Dokumentationshilfe!$F$263,1+(Dokumentationshilfe!$B287-Dokumentationshilfe!$D$263)/ABS(Dokumentationshilfe!$F$263-Dokumentationshilfe!$D$263),IF(Dokumentationshilfe!$B287&lt;=Dokumentationshilfe!$H$263,2+(Dokumentationshilfe!$B287-Dokumentationshilfe!$F$263)/ABS(Dokumentationshilfe!$H$263-Dokumentationshilfe!$F$263),IF(Dokumentationshilfe!$B287&lt;=Dokumentationshilfe!$J$263,3+(Dokumentationshilfe!$B287-Dokumentationshilfe!$H$263)/ABS(Dokumentationshilfe!$J$263-Dokumentationshilfe!$H$263),IF(Dokumentationshilfe!$B287&lt;=Dokumentationshilfe!$L$263,4+(Dokumentationshilfe!$B287-Dokumentationshilfe!$J$263)/ABS(Dokumentationshilfe!$L$263-Dokumentationshilfe!$J$263),IF(Dokumentationshilfe!$B287&lt;=Dokumentationshilfe!$N$263,5+(Dokumentationshilfe!$B287-Dokumentationshilfe!$L$263)/ABS(Dokumentationshilfe!$N$263-Dokumentationshilfe!$L$263),IF(Dokumentationshilfe!$B287&lt;=Dokumentationshilfe!$P$263,6+(Dokumentationshilfe!$B287-Dokumentationshilfe!$N$263)/ABS(Dokumentationshilfe!$P$263-Dokumentationshilfe!$N$263),7.1))))))))</f>
        <v>#N/A</v>
      </c>
      <c r="F617" s="9">
        <v>1</v>
      </c>
      <c r="G617" s="9">
        <v>2</v>
      </c>
      <c r="H617" s="9">
        <v>3</v>
      </c>
      <c r="I617" s="9">
        <v>4</v>
      </c>
      <c r="J617" s="9">
        <v>5</v>
      </c>
      <c r="K617" s="9">
        <v>6</v>
      </c>
      <c r="L617" s="10">
        <v>7</v>
      </c>
    </row>
    <row r="618" spans="4:14" x14ac:dyDescent="0.2">
      <c r="D618" s="9">
        <v>24</v>
      </c>
      <c r="E618" s="9" t="e">
        <f>IF(Dokumentationshilfe!$B288="",NA(),IF(Dokumentationshilfe!$B288&lt;Dokumentationshilfe!$D$263,0.9,IF(Dokumentationshilfe!$B288&lt;=Dokumentationshilfe!$F$263,1+(Dokumentationshilfe!$B288-Dokumentationshilfe!$D$263)/ABS(Dokumentationshilfe!$F$263-Dokumentationshilfe!$D$263),IF(Dokumentationshilfe!$B288&lt;=Dokumentationshilfe!$H$263,2+(Dokumentationshilfe!$B288-Dokumentationshilfe!$F$263)/ABS(Dokumentationshilfe!$H$263-Dokumentationshilfe!$F$263),IF(Dokumentationshilfe!$B288&lt;=Dokumentationshilfe!$J$263,3+(Dokumentationshilfe!$B288-Dokumentationshilfe!$H$263)/ABS(Dokumentationshilfe!$J$263-Dokumentationshilfe!$H$263),IF(Dokumentationshilfe!$B288&lt;=Dokumentationshilfe!$L$263,4+(Dokumentationshilfe!$B288-Dokumentationshilfe!$J$263)/ABS(Dokumentationshilfe!$L$263-Dokumentationshilfe!$J$263),IF(Dokumentationshilfe!$B288&lt;=Dokumentationshilfe!$N$263,5+(Dokumentationshilfe!$B288-Dokumentationshilfe!$L$263)/ABS(Dokumentationshilfe!$N$263-Dokumentationshilfe!$L$263),IF(Dokumentationshilfe!$B288&lt;=Dokumentationshilfe!$P$263,6+(Dokumentationshilfe!$B288-Dokumentationshilfe!$N$263)/ABS(Dokumentationshilfe!$P$263-Dokumentationshilfe!$N$263),7.1))))))))</f>
        <v>#N/A</v>
      </c>
      <c r="F618" s="9">
        <v>1</v>
      </c>
      <c r="G618" s="9">
        <v>2</v>
      </c>
      <c r="H618" s="9">
        <v>3</v>
      </c>
      <c r="I618" s="9">
        <v>4</v>
      </c>
      <c r="J618" s="9">
        <v>5</v>
      </c>
      <c r="K618" s="9">
        <v>6</v>
      </c>
      <c r="L618" s="10">
        <v>7</v>
      </c>
    </row>
    <row r="619" spans="4:14" ht="13.5" thickBot="1" x14ac:dyDescent="0.25">
      <c r="D619" s="12">
        <v>25</v>
      </c>
      <c r="E619" s="9" t="e">
        <f>IF(Dokumentationshilfe!$B289="",NA(),IF(Dokumentationshilfe!$B289&lt;Dokumentationshilfe!$D$263,0.9,IF(Dokumentationshilfe!$B289&lt;=Dokumentationshilfe!$F$263,1+(Dokumentationshilfe!$B289-Dokumentationshilfe!$D$263)/ABS(Dokumentationshilfe!$F$263-Dokumentationshilfe!$D$263),IF(Dokumentationshilfe!$B289&lt;=Dokumentationshilfe!$H$263,2+(Dokumentationshilfe!$B289-Dokumentationshilfe!$F$263)/ABS(Dokumentationshilfe!$H$263-Dokumentationshilfe!$F$263),IF(Dokumentationshilfe!$B289&lt;=Dokumentationshilfe!$J$263,3+(Dokumentationshilfe!$B289-Dokumentationshilfe!$H$263)/ABS(Dokumentationshilfe!$J$263-Dokumentationshilfe!$H$263),IF(Dokumentationshilfe!$B289&lt;=Dokumentationshilfe!$L$263,4+(Dokumentationshilfe!$B289-Dokumentationshilfe!$J$263)/ABS(Dokumentationshilfe!$L$263-Dokumentationshilfe!$J$263),IF(Dokumentationshilfe!$B289&lt;=Dokumentationshilfe!$N$263,5+(Dokumentationshilfe!$B289-Dokumentationshilfe!$L$263)/ABS(Dokumentationshilfe!$N$263-Dokumentationshilfe!$L$263),IF(Dokumentationshilfe!$B289&lt;=Dokumentationshilfe!$P$263,6+(Dokumentationshilfe!$B289-Dokumentationshilfe!$N$263)/ABS(Dokumentationshilfe!$P$263-Dokumentationshilfe!$N$263),7.1))))))))</f>
        <v>#N/A</v>
      </c>
      <c r="F619" s="12">
        <v>1</v>
      </c>
      <c r="G619" s="12">
        <v>2</v>
      </c>
      <c r="H619" s="12">
        <v>3</v>
      </c>
      <c r="I619" s="12">
        <v>4</v>
      </c>
      <c r="J619" s="12">
        <v>5</v>
      </c>
      <c r="K619" s="12">
        <v>6</v>
      </c>
      <c r="L619" s="13">
        <v>7</v>
      </c>
    </row>
    <row r="620" spans="4:14" ht="13.5" thickBot="1" x14ac:dyDescent="0.25"/>
    <row r="621" spans="4:14" x14ac:dyDescent="0.2">
      <c r="D621" s="2" t="s">
        <v>11</v>
      </c>
      <c r="E621" s="2" t="s">
        <v>20</v>
      </c>
      <c r="F621" s="14" t="s">
        <v>12</v>
      </c>
      <c r="G621" s="14" t="s">
        <v>13</v>
      </c>
      <c r="H621" s="14" t="s">
        <v>14</v>
      </c>
      <c r="I621" s="14" t="s">
        <v>15</v>
      </c>
      <c r="J621" s="14" t="s">
        <v>16</v>
      </c>
      <c r="K621" s="14" t="s">
        <v>17</v>
      </c>
      <c r="L621" s="15" t="s">
        <v>18</v>
      </c>
      <c r="N621">
        <v>8.1999999999999993</v>
      </c>
    </row>
    <row r="622" spans="4:14" x14ac:dyDescent="0.2">
      <c r="D622" s="5"/>
      <c r="E622" s="5"/>
      <c r="F622" s="5"/>
      <c r="G622" s="5"/>
      <c r="H622" s="5"/>
      <c r="I622" s="5"/>
      <c r="J622" s="5"/>
      <c r="K622" s="5"/>
      <c r="L622" s="8"/>
      <c r="N622" t="s">
        <v>205</v>
      </c>
    </row>
    <row r="623" spans="4:14" x14ac:dyDescent="0.2">
      <c r="D623" s="9">
        <v>1</v>
      </c>
      <c r="E623" s="9" t="e">
        <f>IF(Dokumentationshilfe!$T265="",NA(),IF(Dokumentationshilfe!$T265&lt;Dokumentationshilfe!$V$263,0.9,IF(Dokumentationshilfe!$T265&lt;=Dokumentationshilfe!$X$263,1+(Dokumentationshilfe!$T265-Dokumentationshilfe!$V$263)/ABS(Dokumentationshilfe!$X$263-Dokumentationshilfe!$V$263),IF(Dokumentationshilfe!$T265&lt;=Dokumentationshilfe!$Z$263,2+(Dokumentationshilfe!$T265-Dokumentationshilfe!$X$263)/ABS(Dokumentationshilfe!$Z$263-Dokumentationshilfe!$X$263),IF(Dokumentationshilfe!$T265&lt;=Dokumentationshilfe!$AB$263,3+(Dokumentationshilfe!$T265-Dokumentationshilfe!$Z$263)/ABS(Dokumentationshilfe!$AB$263-Dokumentationshilfe!$Z$263),IF(Dokumentationshilfe!$T265&lt;=Dokumentationshilfe!$AD$263,4+(Dokumentationshilfe!$T265-Dokumentationshilfe!$AB$263)/ABS(Dokumentationshilfe!$AD$263-Dokumentationshilfe!$AB$263),IF(Dokumentationshilfe!$T265&lt;=Dokumentationshilfe!$AF$263,5+(Dokumentationshilfe!$T265-Dokumentationshilfe!$AD$263)/ABS(Dokumentationshilfe!$AF$263-Dokumentationshilfe!$AD$263),IF(Dokumentationshilfe!$T265&lt;=Dokumentationshilfe!$AH$263,6+(Dokumentationshilfe!$T265-Dokumentationshilfe!$AF$263)/ABS(Dokumentationshilfe!$AH$263-Dokumentationshilfe!$AF$263),7.1))))))))</f>
        <v>#N/A</v>
      </c>
      <c r="F623" s="9">
        <v>1</v>
      </c>
      <c r="G623" s="9">
        <v>2</v>
      </c>
      <c r="H623" s="9">
        <v>3</v>
      </c>
      <c r="I623" s="9">
        <v>4</v>
      </c>
      <c r="J623" s="9">
        <v>5</v>
      </c>
      <c r="K623" s="9">
        <v>6</v>
      </c>
      <c r="L623" s="10">
        <v>7</v>
      </c>
      <c r="N623" t="s">
        <v>205</v>
      </c>
    </row>
    <row r="624" spans="4:14" x14ac:dyDescent="0.2">
      <c r="D624" s="9">
        <v>2</v>
      </c>
      <c r="E624" s="9" t="e">
        <f>IF(Dokumentationshilfe!$T266="",NA(),IF(Dokumentationshilfe!$T266&lt;Dokumentationshilfe!$V$263,0.9,IF(Dokumentationshilfe!$T266&lt;=Dokumentationshilfe!$X$263,1+(Dokumentationshilfe!$T266-Dokumentationshilfe!$V$263)/ABS(Dokumentationshilfe!$X$263-Dokumentationshilfe!$V$263),IF(Dokumentationshilfe!$T266&lt;=Dokumentationshilfe!$Z$263,2+(Dokumentationshilfe!$T266-Dokumentationshilfe!$X$263)/ABS(Dokumentationshilfe!$Z$263-Dokumentationshilfe!$X$263),IF(Dokumentationshilfe!$T266&lt;=Dokumentationshilfe!$AB$263,3+(Dokumentationshilfe!$T266-Dokumentationshilfe!$Z$263)/ABS(Dokumentationshilfe!$AB$263-Dokumentationshilfe!$Z$263),IF(Dokumentationshilfe!$T266&lt;=Dokumentationshilfe!$AD$263,4+(Dokumentationshilfe!$T266-Dokumentationshilfe!$AB$263)/ABS(Dokumentationshilfe!$AD$263-Dokumentationshilfe!$AB$263),IF(Dokumentationshilfe!$T266&lt;=Dokumentationshilfe!$AF$263,5+(Dokumentationshilfe!$T266-Dokumentationshilfe!$AD$263)/ABS(Dokumentationshilfe!$AF$263-Dokumentationshilfe!$AD$263),IF(Dokumentationshilfe!$T266&lt;=Dokumentationshilfe!$AH$263,6+(Dokumentationshilfe!$T266-Dokumentationshilfe!$AF$263)/ABS(Dokumentationshilfe!$AH$263-Dokumentationshilfe!$AF$263),7.1))))))))</f>
        <v>#N/A</v>
      </c>
      <c r="F624" s="9">
        <v>1</v>
      </c>
      <c r="G624" s="9">
        <v>2</v>
      </c>
      <c r="H624" s="9">
        <v>3</v>
      </c>
      <c r="I624" s="9">
        <v>4</v>
      </c>
      <c r="J624" s="9">
        <v>5</v>
      </c>
      <c r="K624" s="9">
        <v>6</v>
      </c>
      <c r="L624" s="10">
        <v>7</v>
      </c>
    </row>
    <row r="625" spans="4:12" x14ac:dyDescent="0.2">
      <c r="D625" s="9">
        <v>3</v>
      </c>
      <c r="E625" s="9" t="e">
        <f>IF(Dokumentationshilfe!$T267="",NA(),IF(Dokumentationshilfe!$T267&lt;Dokumentationshilfe!$V$263,0.9,IF(Dokumentationshilfe!$T267&lt;=Dokumentationshilfe!$X$263,1+(Dokumentationshilfe!$T267-Dokumentationshilfe!$V$263)/ABS(Dokumentationshilfe!$X$263-Dokumentationshilfe!$V$263),IF(Dokumentationshilfe!$T267&lt;=Dokumentationshilfe!$Z$263,2+(Dokumentationshilfe!$T267-Dokumentationshilfe!$X$263)/ABS(Dokumentationshilfe!$Z$263-Dokumentationshilfe!$X$263),IF(Dokumentationshilfe!$T267&lt;=Dokumentationshilfe!$AB$263,3+(Dokumentationshilfe!$T267-Dokumentationshilfe!$Z$263)/ABS(Dokumentationshilfe!$AB$263-Dokumentationshilfe!$Z$263),IF(Dokumentationshilfe!$T267&lt;=Dokumentationshilfe!$AD$263,4+(Dokumentationshilfe!$T267-Dokumentationshilfe!$AB$263)/ABS(Dokumentationshilfe!$AD$263-Dokumentationshilfe!$AB$263),IF(Dokumentationshilfe!$T267&lt;=Dokumentationshilfe!$AF$263,5+(Dokumentationshilfe!$T267-Dokumentationshilfe!$AD$263)/ABS(Dokumentationshilfe!$AF$263-Dokumentationshilfe!$AD$263),IF(Dokumentationshilfe!$T267&lt;=Dokumentationshilfe!$AH$263,6+(Dokumentationshilfe!$T267-Dokumentationshilfe!$AF$263)/ABS(Dokumentationshilfe!$AH$263-Dokumentationshilfe!$AF$263),7.1))))))))</f>
        <v>#N/A</v>
      </c>
      <c r="F625" s="9">
        <v>1</v>
      </c>
      <c r="G625" s="9">
        <v>2</v>
      </c>
      <c r="H625" s="9">
        <v>3</v>
      </c>
      <c r="I625" s="9">
        <v>4</v>
      </c>
      <c r="J625" s="9">
        <v>5</v>
      </c>
      <c r="K625" s="9">
        <v>6</v>
      </c>
      <c r="L625" s="10">
        <v>7</v>
      </c>
    </row>
    <row r="626" spans="4:12" x14ac:dyDescent="0.2">
      <c r="D626" s="9">
        <v>4</v>
      </c>
      <c r="E626" s="9" t="e">
        <f>IF(Dokumentationshilfe!$T268="",NA(),IF(Dokumentationshilfe!$T268&lt;Dokumentationshilfe!$V$263,0.9,IF(Dokumentationshilfe!$T268&lt;=Dokumentationshilfe!$X$263,1+(Dokumentationshilfe!$T268-Dokumentationshilfe!$V$263)/ABS(Dokumentationshilfe!$X$263-Dokumentationshilfe!$V$263),IF(Dokumentationshilfe!$T268&lt;=Dokumentationshilfe!$Z$263,2+(Dokumentationshilfe!$T268-Dokumentationshilfe!$X$263)/ABS(Dokumentationshilfe!$Z$263-Dokumentationshilfe!$X$263),IF(Dokumentationshilfe!$T268&lt;=Dokumentationshilfe!$AB$263,3+(Dokumentationshilfe!$T268-Dokumentationshilfe!$Z$263)/ABS(Dokumentationshilfe!$AB$263-Dokumentationshilfe!$Z$263),IF(Dokumentationshilfe!$T268&lt;=Dokumentationshilfe!$AD$263,4+(Dokumentationshilfe!$T268-Dokumentationshilfe!$AB$263)/ABS(Dokumentationshilfe!$AD$263-Dokumentationshilfe!$AB$263),IF(Dokumentationshilfe!$T268&lt;=Dokumentationshilfe!$AF$263,5+(Dokumentationshilfe!$T268-Dokumentationshilfe!$AD$263)/ABS(Dokumentationshilfe!$AF$263-Dokumentationshilfe!$AD$263),IF(Dokumentationshilfe!$T268&lt;=Dokumentationshilfe!$AH$263,6+(Dokumentationshilfe!$T268-Dokumentationshilfe!$AF$263)/ABS(Dokumentationshilfe!$AH$263-Dokumentationshilfe!$AF$263),7.1))))))))</f>
        <v>#N/A</v>
      </c>
      <c r="F626" s="9">
        <v>1</v>
      </c>
      <c r="G626" s="9">
        <v>2</v>
      </c>
      <c r="H626" s="9">
        <v>3</v>
      </c>
      <c r="I626" s="9">
        <v>4</v>
      </c>
      <c r="J626" s="9">
        <v>5</v>
      </c>
      <c r="K626" s="9">
        <v>6</v>
      </c>
      <c r="L626" s="10">
        <v>7</v>
      </c>
    </row>
    <row r="627" spans="4:12" x14ac:dyDescent="0.2">
      <c r="D627" s="9">
        <v>5</v>
      </c>
      <c r="E627" s="9" t="e">
        <f>IF(Dokumentationshilfe!$T269="",NA(),IF(Dokumentationshilfe!$T269&lt;Dokumentationshilfe!$V$263,0.9,IF(Dokumentationshilfe!$T269&lt;=Dokumentationshilfe!$X$263,1+(Dokumentationshilfe!$T269-Dokumentationshilfe!$V$263)/ABS(Dokumentationshilfe!$X$263-Dokumentationshilfe!$V$263),IF(Dokumentationshilfe!$T269&lt;=Dokumentationshilfe!$Z$263,2+(Dokumentationshilfe!$T269-Dokumentationshilfe!$X$263)/ABS(Dokumentationshilfe!$Z$263-Dokumentationshilfe!$X$263),IF(Dokumentationshilfe!$T269&lt;=Dokumentationshilfe!$AB$263,3+(Dokumentationshilfe!$T269-Dokumentationshilfe!$Z$263)/ABS(Dokumentationshilfe!$AB$263-Dokumentationshilfe!$Z$263),IF(Dokumentationshilfe!$T269&lt;=Dokumentationshilfe!$AD$263,4+(Dokumentationshilfe!$T269-Dokumentationshilfe!$AB$263)/ABS(Dokumentationshilfe!$AD$263-Dokumentationshilfe!$AB$263),IF(Dokumentationshilfe!$T269&lt;=Dokumentationshilfe!$AF$263,5+(Dokumentationshilfe!$T269-Dokumentationshilfe!$AD$263)/ABS(Dokumentationshilfe!$AF$263-Dokumentationshilfe!$AD$263),IF(Dokumentationshilfe!$T269&lt;=Dokumentationshilfe!$AH$263,6+(Dokumentationshilfe!$T269-Dokumentationshilfe!$AF$263)/ABS(Dokumentationshilfe!$AH$263-Dokumentationshilfe!$AF$263),7.1))))))))</f>
        <v>#N/A</v>
      </c>
      <c r="F627" s="9">
        <v>1</v>
      </c>
      <c r="G627" s="9">
        <v>2</v>
      </c>
      <c r="H627" s="9">
        <v>3</v>
      </c>
      <c r="I627" s="9">
        <v>4</v>
      </c>
      <c r="J627" s="9">
        <v>5</v>
      </c>
      <c r="K627" s="9">
        <v>6</v>
      </c>
      <c r="L627" s="10">
        <v>7</v>
      </c>
    </row>
    <row r="628" spans="4:12" x14ac:dyDescent="0.2">
      <c r="D628" s="9">
        <v>6</v>
      </c>
      <c r="E628" s="9" t="e">
        <f>IF(Dokumentationshilfe!$T270="",NA(),IF(Dokumentationshilfe!$T270&lt;Dokumentationshilfe!$V$263,0.9,IF(Dokumentationshilfe!$T270&lt;=Dokumentationshilfe!$X$263,1+(Dokumentationshilfe!$T270-Dokumentationshilfe!$V$263)/ABS(Dokumentationshilfe!$X$263-Dokumentationshilfe!$V$263),IF(Dokumentationshilfe!$T270&lt;=Dokumentationshilfe!$Z$263,2+(Dokumentationshilfe!$T270-Dokumentationshilfe!$X$263)/ABS(Dokumentationshilfe!$Z$263-Dokumentationshilfe!$X$263),IF(Dokumentationshilfe!$T270&lt;=Dokumentationshilfe!$AB$263,3+(Dokumentationshilfe!$T270-Dokumentationshilfe!$Z$263)/ABS(Dokumentationshilfe!$AB$263-Dokumentationshilfe!$Z$263),IF(Dokumentationshilfe!$T270&lt;=Dokumentationshilfe!$AD$263,4+(Dokumentationshilfe!$T270-Dokumentationshilfe!$AB$263)/ABS(Dokumentationshilfe!$AD$263-Dokumentationshilfe!$AB$263),IF(Dokumentationshilfe!$T270&lt;=Dokumentationshilfe!$AF$263,5+(Dokumentationshilfe!$T270-Dokumentationshilfe!$AD$263)/ABS(Dokumentationshilfe!$AF$263-Dokumentationshilfe!$AD$263),IF(Dokumentationshilfe!$T270&lt;=Dokumentationshilfe!$AH$263,6+(Dokumentationshilfe!$T270-Dokumentationshilfe!$AF$263)/ABS(Dokumentationshilfe!$AH$263-Dokumentationshilfe!$AF$263),7.1))))))))</f>
        <v>#N/A</v>
      </c>
      <c r="F628" s="9">
        <v>1</v>
      </c>
      <c r="G628" s="9">
        <v>2</v>
      </c>
      <c r="H628" s="9">
        <v>3</v>
      </c>
      <c r="I628" s="9">
        <v>4</v>
      </c>
      <c r="J628" s="9">
        <v>5</v>
      </c>
      <c r="K628" s="9">
        <v>6</v>
      </c>
      <c r="L628" s="10">
        <v>7</v>
      </c>
    </row>
    <row r="629" spans="4:12" x14ac:dyDescent="0.2">
      <c r="D629" s="9">
        <v>7</v>
      </c>
      <c r="E629" s="9" t="e">
        <f>IF(Dokumentationshilfe!$T271="",NA(),IF(Dokumentationshilfe!$T271&lt;Dokumentationshilfe!$V$263,0.9,IF(Dokumentationshilfe!$T271&lt;=Dokumentationshilfe!$X$263,1+(Dokumentationshilfe!$T271-Dokumentationshilfe!$V$263)/ABS(Dokumentationshilfe!$X$263-Dokumentationshilfe!$V$263),IF(Dokumentationshilfe!$T271&lt;=Dokumentationshilfe!$Z$263,2+(Dokumentationshilfe!$T271-Dokumentationshilfe!$X$263)/ABS(Dokumentationshilfe!$Z$263-Dokumentationshilfe!$X$263),IF(Dokumentationshilfe!$T271&lt;=Dokumentationshilfe!$AB$263,3+(Dokumentationshilfe!$T271-Dokumentationshilfe!$Z$263)/ABS(Dokumentationshilfe!$AB$263-Dokumentationshilfe!$Z$263),IF(Dokumentationshilfe!$T271&lt;=Dokumentationshilfe!$AD$263,4+(Dokumentationshilfe!$T271-Dokumentationshilfe!$AB$263)/ABS(Dokumentationshilfe!$AD$263-Dokumentationshilfe!$AB$263),IF(Dokumentationshilfe!$T271&lt;=Dokumentationshilfe!$AF$263,5+(Dokumentationshilfe!$T271-Dokumentationshilfe!$AD$263)/ABS(Dokumentationshilfe!$AF$263-Dokumentationshilfe!$AD$263),IF(Dokumentationshilfe!$T271&lt;=Dokumentationshilfe!$AH$263,6+(Dokumentationshilfe!$T271-Dokumentationshilfe!$AF$263)/ABS(Dokumentationshilfe!$AH$263-Dokumentationshilfe!$AF$263),7.1))))))))</f>
        <v>#N/A</v>
      </c>
      <c r="F629" s="9">
        <v>1</v>
      </c>
      <c r="G629" s="9">
        <v>2</v>
      </c>
      <c r="H629" s="9">
        <v>3</v>
      </c>
      <c r="I629" s="9">
        <v>4</v>
      </c>
      <c r="J629" s="9">
        <v>5</v>
      </c>
      <c r="K629" s="9">
        <v>6</v>
      </c>
      <c r="L629" s="10">
        <v>7</v>
      </c>
    </row>
    <row r="630" spans="4:12" x14ac:dyDescent="0.2">
      <c r="D630" s="9">
        <v>8</v>
      </c>
      <c r="E630" s="9" t="e">
        <f>IF(Dokumentationshilfe!$T272="",NA(),IF(Dokumentationshilfe!$T272&lt;Dokumentationshilfe!$V$263,0.9,IF(Dokumentationshilfe!$T272&lt;=Dokumentationshilfe!$X$263,1+(Dokumentationshilfe!$T272-Dokumentationshilfe!$V$263)/ABS(Dokumentationshilfe!$X$263-Dokumentationshilfe!$V$263),IF(Dokumentationshilfe!$T272&lt;=Dokumentationshilfe!$Z$263,2+(Dokumentationshilfe!$T272-Dokumentationshilfe!$X$263)/ABS(Dokumentationshilfe!$Z$263-Dokumentationshilfe!$X$263),IF(Dokumentationshilfe!$T272&lt;=Dokumentationshilfe!$AB$263,3+(Dokumentationshilfe!$T272-Dokumentationshilfe!$Z$263)/ABS(Dokumentationshilfe!$AB$263-Dokumentationshilfe!$Z$263),IF(Dokumentationshilfe!$T272&lt;=Dokumentationshilfe!$AD$263,4+(Dokumentationshilfe!$T272-Dokumentationshilfe!$AB$263)/ABS(Dokumentationshilfe!$AD$263-Dokumentationshilfe!$AB$263),IF(Dokumentationshilfe!$T272&lt;=Dokumentationshilfe!$AF$263,5+(Dokumentationshilfe!$T272-Dokumentationshilfe!$AD$263)/ABS(Dokumentationshilfe!$AF$263-Dokumentationshilfe!$AD$263),IF(Dokumentationshilfe!$T272&lt;=Dokumentationshilfe!$AH$263,6+(Dokumentationshilfe!$T272-Dokumentationshilfe!$AF$263)/ABS(Dokumentationshilfe!$AH$263-Dokumentationshilfe!$AF$263),7.1))))))))</f>
        <v>#N/A</v>
      </c>
      <c r="F630" s="9">
        <v>1</v>
      </c>
      <c r="G630" s="9">
        <v>2</v>
      </c>
      <c r="H630" s="9">
        <v>3</v>
      </c>
      <c r="I630" s="9">
        <v>4</v>
      </c>
      <c r="J630" s="9">
        <v>5</v>
      </c>
      <c r="K630" s="9">
        <v>6</v>
      </c>
      <c r="L630" s="10">
        <v>7</v>
      </c>
    </row>
    <row r="631" spans="4:12" x14ac:dyDescent="0.2">
      <c r="D631" s="9">
        <v>9</v>
      </c>
      <c r="E631" s="9" t="e">
        <f>IF(Dokumentationshilfe!$T273="",NA(),IF(Dokumentationshilfe!$T273&lt;Dokumentationshilfe!$V$263,0.9,IF(Dokumentationshilfe!$T273&lt;=Dokumentationshilfe!$X$263,1+(Dokumentationshilfe!$T273-Dokumentationshilfe!$V$263)/ABS(Dokumentationshilfe!$X$263-Dokumentationshilfe!$V$263),IF(Dokumentationshilfe!$T273&lt;=Dokumentationshilfe!$Z$263,2+(Dokumentationshilfe!$T273-Dokumentationshilfe!$X$263)/ABS(Dokumentationshilfe!$Z$263-Dokumentationshilfe!$X$263),IF(Dokumentationshilfe!$T273&lt;=Dokumentationshilfe!$AB$263,3+(Dokumentationshilfe!$T273-Dokumentationshilfe!$Z$263)/ABS(Dokumentationshilfe!$AB$263-Dokumentationshilfe!$Z$263),IF(Dokumentationshilfe!$T273&lt;=Dokumentationshilfe!$AD$263,4+(Dokumentationshilfe!$T273-Dokumentationshilfe!$AB$263)/ABS(Dokumentationshilfe!$AD$263-Dokumentationshilfe!$AB$263),IF(Dokumentationshilfe!$T273&lt;=Dokumentationshilfe!$AF$263,5+(Dokumentationshilfe!$T273-Dokumentationshilfe!$AD$263)/ABS(Dokumentationshilfe!$AF$263-Dokumentationshilfe!$AD$263),IF(Dokumentationshilfe!$T273&lt;=Dokumentationshilfe!$AH$263,6+(Dokumentationshilfe!$T273-Dokumentationshilfe!$AF$263)/ABS(Dokumentationshilfe!$AH$263-Dokumentationshilfe!$AF$263),7.1))))))))</f>
        <v>#N/A</v>
      </c>
      <c r="F631" s="9">
        <v>1</v>
      </c>
      <c r="G631" s="9">
        <v>2</v>
      </c>
      <c r="H631" s="9">
        <v>3</v>
      </c>
      <c r="I631" s="9">
        <v>4</v>
      </c>
      <c r="J631" s="9">
        <v>5</v>
      </c>
      <c r="K631" s="9">
        <v>6</v>
      </c>
      <c r="L631" s="10">
        <v>7</v>
      </c>
    </row>
    <row r="632" spans="4:12" x14ac:dyDescent="0.2">
      <c r="D632" s="9">
        <v>10</v>
      </c>
      <c r="E632" s="9" t="e">
        <f>IF(Dokumentationshilfe!$T274="",NA(),IF(Dokumentationshilfe!$T274&lt;Dokumentationshilfe!$V$263,0.9,IF(Dokumentationshilfe!$T274&lt;=Dokumentationshilfe!$X$263,1+(Dokumentationshilfe!$T274-Dokumentationshilfe!$V$263)/ABS(Dokumentationshilfe!$X$263-Dokumentationshilfe!$V$263),IF(Dokumentationshilfe!$T274&lt;=Dokumentationshilfe!$Z$263,2+(Dokumentationshilfe!$T274-Dokumentationshilfe!$X$263)/ABS(Dokumentationshilfe!$Z$263-Dokumentationshilfe!$X$263),IF(Dokumentationshilfe!$T274&lt;=Dokumentationshilfe!$AB$263,3+(Dokumentationshilfe!$T274-Dokumentationshilfe!$Z$263)/ABS(Dokumentationshilfe!$AB$263-Dokumentationshilfe!$Z$263),IF(Dokumentationshilfe!$T274&lt;=Dokumentationshilfe!$AD$263,4+(Dokumentationshilfe!$T274-Dokumentationshilfe!$AB$263)/ABS(Dokumentationshilfe!$AD$263-Dokumentationshilfe!$AB$263),IF(Dokumentationshilfe!$T274&lt;=Dokumentationshilfe!$AF$263,5+(Dokumentationshilfe!$T274-Dokumentationshilfe!$AD$263)/ABS(Dokumentationshilfe!$AF$263-Dokumentationshilfe!$AD$263),IF(Dokumentationshilfe!$T274&lt;=Dokumentationshilfe!$AH$263,6+(Dokumentationshilfe!$T274-Dokumentationshilfe!$AF$263)/ABS(Dokumentationshilfe!$AH$263-Dokumentationshilfe!$AF$263),7.1))))))))</f>
        <v>#N/A</v>
      </c>
      <c r="F632" s="9">
        <v>1</v>
      </c>
      <c r="G632" s="9">
        <v>2</v>
      </c>
      <c r="H632" s="9">
        <v>3</v>
      </c>
      <c r="I632" s="9">
        <v>4</v>
      </c>
      <c r="J632" s="9">
        <v>5</v>
      </c>
      <c r="K632" s="9">
        <v>6</v>
      </c>
      <c r="L632" s="10">
        <v>7</v>
      </c>
    </row>
    <row r="633" spans="4:12" x14ac:dyDescent="0.2">
      <c r="D633" s="9">
        <v>11</v>
      </c>
      <c r="E633" s="9" t="e">
        <f>IF(Dokumentationshilfe!$T275="",NA(),IF(Dokumentationshilfe!$T275&lt;Dokumentationshilfe!$V$263,0.9,IF(Dokumentationshilfe!$T275&lt;=Dokumentationshilfe!$X$263,1+(Dokumentationshilfe!$T275-Dokumentationshilfe!$V$263)/ABS(Dokumentationshilfe!$X$263-Dokumentationshilfe!$V$263),IF(Dokumentationshilfe!$T275&lt;=Dokumentationshilfe!$Z$263,2+(Dokumentationshilfe!$T275-Dokumentationshilfe!$X$263)/ABS(Dokumentationshilfe!$Z$263-Dokumentationshilfe!$X$263),IF(Dokumentationshilfe!$T275&lt;=Dokumentationshilfe!$AB$263,3+(Dokumentationshilfe!$T275-Dokumentationshilfe!$Z$263)/ABS(Dokumentationshilfe!$AB$263-Dokumentationshilfe!$Z$263),IF(Dokumentationshilfe!$T275&lt;=Dokumentationshilfe!$AD$263,4+(Dokumentationshilfe!$T275-Dokumentationshilfe!$AB$263)/ABS(Dokumentationshilfe!$AD$263-Dokumentationshilfe!$AB$263),IF(Dokumentationshilfe!$T275&lt;=Dokumentationshilfe!$AF$263,5+(Dokumentationshilfe!$T275-Dokumentationshilfe!$AD$263)/ABS(Dokumentationshilfe!$AF$263-Dokumentationshilfe!$AD$263),IF(Dokumentationshilfe!$T275&lt;=Dokumentationshilfe!$AH$263,6+(Dokumentationshilfe!$T275-Dokumentationshilfe!$AF$263)/ABS(Dokumentationshilfe!$AH$263-Dokumentationshilfe!$AF$263),7.1))))))))</f>
        <v>#N/A</v>
      </c>
      <c r="F633" s="9">
        <v>1</v>
      </c>
      <c r="G633" s="9">
        <v>2</v>
      </c>
      <c r="H633" s="9">
        <v>3</v>
      </c>
      <c r="I633" s="9">
        <v>4</v>
      </c>
      <c r="J633" s="9">
        <v>5</v>
      </c>
      <c r="K633" s="9">
        <v>6</v>
      </c>
      <c r="L633" s="10">
        <v>7</v>
      </c>
    </row>
    <row r="634" spans="4:12" x14ac:dyDescent="0.2">
      <c r="D634" s="9">
        <v>12</v>
      </c>
      <c r="E634" s="9" t="e">
        <f>IF(Dokumentationshilfe!$T276="",NA(),IF(Dokumentationshilfe!$T276&lt;Dokumentationshilfe!$V$263,0.9,IF(Dokumentationshilfe!$T276&lt;=Dokumentationshilfe!$X$263,1+(Dokumentationshilfe!$T276-Dokumentationshilfe!$V$263)/ABS(Dokumentationshilfe!$X$263-Dokumentationshilfe!$V$263),IF(Dokumentationshilfe!$T276&lt;=Dokumentationshilfe!$Z$263,2+(Dokumentationshilfe!$T276-Dokumentationshilfe!$X$263)/ABS(Dokumentationshilfe!$Z$263-Dokumentationshilfe!$X$263),IF(Dokumentationshilfe!$T276&lt;=Dokumentationshilfe!$AB$263,3+(Dokumentationshilfe!$T276-Dokumentationshilfe!$Z$263)/ABS(Dokumentationshilfe!$AB$263-Dokumentationshilfe!$Z$263),IF(Dokumentationshilfe!$T276&lt;=Dokumentationshilfe!$AD$263,4+(Dokumentationshilfe!$T276-Dokumentationshilfe!$AB$263)/ABS(Dokumentationshilfe!$AD$263-Dokumentationshilfe!$AB$263),IF(Dokumentationshilfe!$T276&lt;=Dokumentationshilfe!$AF$263,5+(Dokumentationshilfe!$T276-Dokumentationshilfe!$AD$263)/ABS(Dokumentationshilfe!$AF$263-Dokumentationshilfe!$AD$263),IF(Dokumentationshilfe!$T276&lt;=Dokumentationshilfe!$AH$263,6+(Dokumentationshilfe!$T276-Dokumentationshilfe!$AF$263)/ABS(Dokumentationshilfe!$AH$263-Dokumentationshilfe!$AF$263),7.1))))))))</f>
        <v>#N/A</v>
      </c>
      <c r="F634" s="9">
        <v>1</v>
      </c>
      <c r="G634" s="9">
        <v>2</v>
      </c>
      <c r="H634" s="9">
        <v>3</v>
      </c>
      <c r="I634" s="9">
        <v>4</v>
      </c>
      <c r="J634" s="9">
        <v>5</v>
      </c>
      <c r="K634" s="9">
        <v>6</v>
      </c>
      <c r="L634" s="10">
        <v>7</v>
      </c>
    </row>
    <row r="635" spans="4:12" x14ac:dyDescent="0.2">
      <c r="D635" s="9">
        <v>13</v>
      </c>
      <c r="E635" s="9" t="e">
        <f>IF(Dokumentationshilfe!$T277="",NA(),IF(Dokumentationshilfe!$T277&lt;Dokumentationshilfe!$V$263,0.9,IF(Dokumentationshilfe!$T277&lt;=Dokumentationshilfe!$X$263,1+(Dokumentationshilfe!$T277-Dokumentationshilfe!$V$263)/ABS(Dokumentationshilfe!$X$263-Dokumentationshilfe!$V$263),IF(Dokumentationshilfe!$T277&lt;=Dokumentationshilfe!$Z$263,2+(Dokumentationshilfe!$T277-Dokumentationshilfe!$X$263)/ABS(Dokumentationshilfe!$Z$263-Dokumentationshilfe!$X$263),IF(Dokumentationshilfe!$T277&lt;=Dokumentationshilfe!$AB$263,3+(Dokumentationshilfe!$T277-Dokumentationshilfe!$Z$263)/ABS(Dokumentationshilfe!$AB$263-Dokumentationshilfe!$Z$263),IF(Dokumentationshilfe!$T277&lt;=Dokumentationshilfe!$AD$263,4+(Dokumentationshilfe!$T277-Dokumentationshilfe!$AB$263)/ABS(Dokumentationshilfe!$AD$263-Dokumentationshilfe!$AB$263),IF(Dokumentationshilfe!$T277&lt;=Dokumentationshilfe!$AF$263,5+(Dokumentationshilfe!$T277-Dokumentationshilfe!$AD$263)/ABS(Dokumentationshilfe!$AF$263-Dokumentationshilfe!$AD$263),IF(Dokumentationshilfe!$T277&lt;=Dokumentationshilfe!$AH$263,6+(Dokumentationshilfe!$T277-Dokumentationshilfe!$AF$263)/ABS(Dokumentationshilfe!$AH$263-Dokumentationshilfe!$AF$263),7.1))))))))</f>
        <v>#N/A</v>
      </c>
      <c r="F635" s="9">
        <v>1</v>
      </c>
      <c r="G635" s="9">
        <v>2</v>
      </c>
      <c r="H635" s="9">
        <v>3</v>
      </c>
      <c r="I635" s="9">
        <v>4</v>
      </c>
      <c r="J635" s="9">
        <v>5</v>
      </c>
      <c r="K635" s="9">
        <v>6</v>
      </c>
      <c r="L635" s="10">
        <v>7</v>
      </c>
    </row>
    <row r="636" spans="4:12" x14ac:dyDescent="0.2">
      <c r="D636" s="9">
        <v>14</v>
      </c>
      <c r="E636" s="9" t="e">
        <f>IF(Dokumentationshilfe!$T278="",NA(),IF(Dokumentationshilfe!$T278&lt;Dokumentationshilfe!$V$263,0.9,IF(Dokumentationshilfe!$T278&lt;=Dokumentationshilfe!$X$263,1+(Dokumentationshilfe!$T278-Dokumentationshilfe!$V$263)/ABS(Dokumentationshilfe!$X$263-Dokumentationshilfe!$V$263),IF(Dokumentationshilfe!$T278&lt;=Dokumentationshilfe!$Z$263,2+(Dokumentationshilfe!$T278-Dokumentationshilfe!$X$263)/ABS(Dokumentationshilfe!$Z$263-Dokumentationshilfe!$X$263),IF(Dokumentationshilfe!$T278&lt;=Dokumentationshilfe!$AB$263,3+(Dokumentationshilfe!$T278-Dokumentationshilfe!$Z$263)/ABS(Dokumentationshilfe!$AB$263-Dokumentationshilfe!$Z$263),IF(Dokumentationshilfe!$T278&lt;=Dokumentationshilfe!$AD$263,4+(Dokumentationshilfe!$T278-Dokumentationshilfe!$AB$263)/ABS(Dokumentationshilfe!$AD$263-Dokumentationshilfe!$AB$263),IF(Dokumentationshilfe!$T278&lt;=Dokumentationshilfe!$AF$263,5+(Dokumentationshilfe!$T278-Dokumentationshilfe!$AD$263)/ABS(Dokumentationshilfe!$AF$263-Dokumentationshilfe!$AD$263),IF(Dokumentationshilfe!$T278&lt;=Dokumentationshilfe!$AH$263,6+(Dokumentationshilfe!$T278-Dokumentationshilfe!$AF$263)/ABS(Dokumentationshilfe!$AH$263-Dokumentationshilfe!$AF$263),7.1))))))))</f>
        <v>#N/A</v>
      </c>
      <c r="F636" s="9">
        <v>1</v>
      </c>
      <c r="G636" s="9">
        <v>2</v>
      </c>
      <c r="H636" s="9">
        <v>3</v>
      </c>
      <c r="I636" s="9">
        <v>4</v>
      </c>
      <c r="J636" s="9">
        <v>5</v>
      </c>
      <c r="K636" s="9">
        <v>6</v>
      </c>
      <c r="L636" s="10">
        <v>7</v>
      </c>
    </row>
    <row r="637" spans="4:12" x14ac:dyDescent="0.2">
      <c r="D637" s="9">
        <v>15</v>
      </c>
      <c r="E637" s="9" t="e">
        <f>IF(Dokumentationshilfe!$T279="",NA(),IF(Dokumentationshilfe!$T279&lt;Dokumentationshilfe!$V$263,0.9,IF(Dokumentationshilfe!$T279&lt;=Dokumentationshilfe!$X$263,1+(Dokumentationshilfe!$T279-Dokumentationshilfe!$V$263)/ABS(Dokumentationshilfe!$X$263-Dokumentationshilfe!$V$263),IF(Dokumentationshilfe!$T279&lt;=Dokumentationshilfe!$Z$263,2+(Dokumentationshilfe!$T279-Dokumentationshilfe!$X$263)/ABS(Dokumentationshilfe!$Z$263-Dokumentationshilfe!$X$263),IF(Dokumentationshilfe!$T279&lt;=Dokumentationshilfe!$AB$263,3+(Dokumentationshilfe!$T279-Dokumentationshilfe!$Z$263)/ABS(Dokumentationshilfe!$AB$263-Dokumentationshilfe!$Z$263),IF(Dokumentationshilfe!$T279&lt;=Dokumentationshilfe!$AD$263,4+(Dokumentationshilfe!$T279-Dokumentationshilfe!$AB$263)/ABS(Dokumentationshilfe!$AD$263-Dokumentationshilfe!$AB$263),IF(Dokumentationshilfe!$T279&lt;=Dokumentationshilfe!$AF$263,5+(Dokumentationshilfe!$T279-Dokumentationshilfe!$AD$263)/ABS(Dokumentationshilfe!$AF$263-Dokumentationshilfe!$AD$263),IF(Dokumentationshilfe!$T279&lt;=Dokumentationshilfe!$AH$263,6+(Dokumentationshilfe!$T279-Dokumentationshilfe!$AF$263)/ABS(Dokumentationshilfe!$AH$263-Dokumentationshilfe!$AF$263),7.1))))))))</f>
        <v>#N/A</v>
      </c>
      <c r="F637" s="9">
        <v>1</v>
      </c>
      <c r="G637" s="9">
        <v>2</v>
      </c>
      <c r="H637" s="9">
        <v>3</v>
      </c>
      <c r="I637" s="9">
        <v>4</v>
      </c>
      <c r="J637" s="9">
        <v>5</v>
      </c>
      <c r="K637" s="9">
        <v>6</v>
      </c>
      <c r="L637" s="10">
        <v>7</v>
      </c>
    </row>
    <row r="638" spans="4:12" x14ac:dyDescent="0.2">
      <c r="D638" s="9">
        <v>16</v>
      </c>
      <c r="E638" s="9" t="e">
        <f>IF(Dokumentationshilfe!$T280="",NA(),IF(Dokumentationshilfe!$T280&lt;Dokumentationshilfe!$V$263,0.9,IF(Dokumentationshilfe!$T280&lt;=Dokumentationshilfe!$X$263,1+(Dokumentationshilfe!$T280-Dokumentationshilfe!$V$263)/ABS(Dokumentationshilfe!$X$263-Dokumentationshilfe!$V$263),IF(Dokumentationshilfe!$T280&lt;=Dokumentationshilfe!$Z$263,2+(Dokumentationshilfe!$T280-Dokumentationshilfe!$X$263)/ABS(Dokumentationshilfe!$Z$263-Dokumentationshilfe!$X$263),IF(Dokumentationshilfe!$T280&lt;=Dokumentationshilfe!$AB$263,3+(Dokumentationshilfe!$T280-Dokumentationshilfe!$Z$263)/ABS(Dokumentationshilfe!$AB$263-Dokumentationshilfe!$Z$263),IF(Dokumentationshilfe!$T280&lt;=Dokumentationshilfe!$AD$263,4+(Dokumentationshilfe!$T280-Dokumentationshilfe!$AB$263)/ABS(Dokumentationshilfe!$AD$263-Dokumentationshilfe!$AB$263),IF(Dokumentationshilfe!$T280&lt;=Dokumentationshilfe!$AF$263,5+(Dokumentationshilfe!$T280-Dokumentationshilfe!$AD$263)/ABS(Dokumentationshilfe!$AF$263-Dokumentationshilfe!$AD$263),IF(Dokumentationshilfe!$T280&lt;=Dokumentationshilfe!$AH$263,6+(Dokumentationshilfe!$T280-Dokumentationshilfe!$AF$263)/ABS(Dokumentationshilfe!$AH$263-Dokumentationshilfe!$AF$263),7.1))))))))</f>
        <v>#N/A</v>
      </c>
      <c r="F638" s="9">
        <v>1</v>
      </c>
      <c r="G638" s="9">
        <v>2</v>
      </c>
      <c r="H638" s="9">
        <v>3</v>
      </c>
      <c r="I638" s="9">
        <v>4</v>
      </c>
      <c r="J638" s="9">
        <v>5</v>
      </c>
      <c r="K638" s="9">
        <v>6</v>
      </c>
      <c r="L638" s="10">
        <v>7</v>
      </c>
    </row>
    <row r="639" spans="4:12" x14ac:dyDescent="0.2">
      <c r="D639" s="9">
        <v>17</v>
      </c>
      <c r="E639" s="9" t="e">
        <f>IF(Dokumentationshilfe!$T281="",NA(),IF(Dokumentationshilfe!$T281&lt;Dokumentationshilfe!$V$263,0.9,IF(Dokumentationshilfe!$T281&lt;=Dokumentationshilfe!$X$263,1+(Dokumentationshilfe!$T281-Dokumentationshilfe!$V$263)/ABS(Dokumentationshilfe!$X$263-Dokumentationshilfe!$V$263),IF(Dokumentationshilfe!$T281&lt;=Dokumentationshilfe!$Z$263,2+(Dokumentationshilfe!$T281-Dokumentationshilfe!$X$263)/ABS(Dokumentationshilfe!$Z$263-Dokumentationshilfe!$X$263),IF(Dokumentationshilfe!$T281&lt;=Dokumentationshilfe!$AB$263,3+(Dokumentationshilfe!$T281-Dokumentationshilfe!$Z$263)/ABS(Dokumentationshilfe!$AB$263-Dokumentationshilfe!$Z$263),IF(Dokumentationshilfe!$T281&lt;=Dokumentationshilfe!$AD$263,4+(Dokumentationshilfe!$T281-Dokumentationshilfe!$AB$263)/ABS(Dokumentationshilfe!$AD$263-Dokumentationshilfe!$AB$263),IF(Dokumentationshilfe!$T281&lt;=Dokumentationshilfe!$AF$263,5+(Dokumentationshilfe!$T281-Dokumentationshilfe!$AD$263)/ABS(Dokumentationshilfe!$AF$263-Dokumentationshilfe!$AD$263),IF(Dokumentationshilfe!$T281&lt;=Dokumentationshilfe!$AH$263,6+(Dokumentationshilfe!$T281-Dokumentationshilfe!$AF$263)/ABS(Dokumentationshilfe!$AH$263-Dokumentationshilfe!$AF$263),7.1))))))))</f>
        <v>#N/A</v>
      </c>
      <c r="F639" s="9">
        <v>1</v>
      </c>
      <c r="G639" s="9">
        <v>2</v>
      </c>
      <c r="H639" s="9">
        <v>3</v>
      </c>
      <c r="I639" s="9">
        <v>4</v>
      </c>
      <c r="J639" s="9">
        <v>5</v>
      </c>
      <c r="K639" s="9">
        <v>6</v>
      </c>
      <c r="L639" s="10">
        <v>7</v>
      </c>
    </row>
    <row r="640" spans="4:12" x14ac:dyDescent="0.2">
      <c r="D640" s="9">
        <v>18</v>
      </c>
      <c r="E640" s="9" t="e">
        <f>IF(Dokumentationshilfe!$T282="",NA(),IF(Dokumentationshilfe!$T282&lt;Dokumentationshilfe!$V$263,0.9,IF(Dokumentationshilfe!$T282&lt;=Dokumentationshilfe!$X$263,1+(Dokumentationshilfe!$T282-Dokumentationshilfe!$V$263)/ABS(Dokumentationshilfe!$X$263-Dokumentationshilfe!$V$263),IF(Dokumentationshilfe!$T282&lt;=Dokumentationshilfe!$Z$263,2+(Dokumentationshilfe!$T282-Dokumentationshilfe!$X$263)/ABS(Dokumentationshilfe!$Z$263-Dokumentationshilfe!$X$263),IF(Dokumentationshilfe!$T282&lt;=Dokumentationshilfe!$AB$263,3+(Dokumentationshilfe!$T282-Dokumentationshilfe!$Z$263)/ABS(Dokumentationshilfe!$AB$263-Dokumentationshilfe!$Z$263),IF(Dokumentationshilfe!$T282&lt;=Dokumentationshilfe!$AD$263,4+(Dokumentationshilfe!$T282-Dokumentationshilfe!$AB$263)/ABS(Dokumentationshilfe!$AD$263-Dokumentationshilfe!$AB$263),IF(Dokumentationshilfe!$T282&lt;=Dokumentationshilfe!$AF$263,5+(Dokumentationshilfe!$T282-Dokumentationshilfe!$AD$263)/ABS(Dokumentationshilfe!$AF$263-Dokumentationshilfe!$AD$263),IF(Dokumentationshilfe!$T282&lt;=Dokumentationshilfe!$AH$263,6+(Dokumentationshilfe!$T282-Dokumentationshilfe!$AF$263)/ABS(Dokumentationshilfe!$AH$263-Dokumentationshilfe!$AF$263),7.1))))))))</f>
        <v>#N/A</v>
      </c>
      <c r="F640" s="9">
        <v>1</v>
      </c>
      <c r="G640" s="9">
        <v>2</v>
      </c>
      <c r="H640" s="9">
        <v>3</v>
      </c>
      <c r="I640" s="9">
        <v>4</v>
      </c>
      <c r="J640" s="9">
        <v>5</v>
      </c>
      <c r="K640" s="9">
        <v>6</v>
      </c>
      <c r="L640" s="10">
        <v>7</v>
      </c>
    </row>
    <row r="641" spans="4:14" x14ac:dyDescent="0.2">
      <c r="D641" s="9">
        <v>19</v>
      </c>
      <c r="E641" s="9" t="e">
        <f>IF(Dokumentationshilfe!$T283="",NA(),IF(Dokumentationshilfe!$T283&lt;Dokumentationshilfe!$V$263,0.9,IF(Dokumentationshilfe!$T283&lt;=Dokumentationshilfe!$X$263,1+(Dokumentationshilfe!$T283-Dokumentationshilfe!$V$263)/ABS(Dokumentationshilfe!$X$263-Dokumentationshilfe!$V$263),IF(Dokumentationshilfe!$T283&lt;=Dokumentationshilfe!$Z$263,2+(Dokumentationshilfe!$T283-Dokumentationshilfe!$X$263)/ABS(Dokumentationshilfe!$Z$263-Dokumentationshilfe!$X$263),IF(Dokumentationshilfe!$T283&lt;=Dokumentationshilfe!$AB$263,3+(Dokumentationshilfe!$T283-Dokumentationshilfe!$Z$263)/ABS(Dokumentationshilfe!$AB$263-Dokumentationshilfe!$Z$263),IF(Dokumentationshilfe!$T283&lt;=Dokumentationshilfe!$AD$263,4+(Dokumentationshilfe!$T283-Dokumentationshilfe!$AB$263)/ABS(Dokumentationshilfe!$AD$263-Dokumentationshilfe!$AB$263),IF(Dokumentationshilfe!$T283&lt;=Dokumentationshilfe!$AF$263,5+(Dokumentationshilfe!$T283-Dokumentationshilfe!$AD$263)/ABS(Dokumentationshilfe!$AF$263-Dokumentationshilfe!$AD$263),IF(Dokumentationshilfe!$T283&lt;=Dokumentationshilfe!$AH$263,6+(Dokumentationshilfe!$T283-Dokumentationshilfe!$AF$263)/ABS(Dokumentationshilfe!$AH$263-Dokumentationshilfe!$AF$263),7.1))))))))</f>
        <v>#N/A</v>
      </c>
      <c r="F641" s="9">
        <v>1</v>
      </c>
      <c r="G641" s="9">
        <v>2</v>
      </c>
      <c r="H641" s="9">
        <v>3</v>
      </c>
      <c r="I641" s="9">
        <v>4</v>
      </c>
      <c r="J641" s="9">
        <v>5</v>
      </c>
      <c r="K641" s="9">
        <v>6</v>
      </c>
      <c r="L641" s="10">
        <v>7</v>
      </c>
    </row>
    <row r="642" spans="4:14" x14ac:dyDescent="0.2">
      <c r="D642" s="9">
        <v>20</v>
      </c>
      <c r="E642" s="9" t="e">
        <f>IF(Dokumentationshilfe!$T284="",NA(),IF(Dokumentationshilfe!$T284&lt;Dokumentationshilfe!$V$263,0.9,IF(Dokumentationshilfe!$T284&lt;=Dokumentationshilfe!$X$263,1+(Dokumentationshilfe!$T284-Dokumentationshilfe!$V$263)/ABS(Dokumentationshilfe!$X$263-Dokumentationshilfe!$V$263),IF(Dokumentationshilfe!$T284&lt;=Dokumentationshilfe!$Z$263,2+(Dokumentationshilfe!$T284-Dokumentationshilfe!$X$263)/ABS(Dokumentationshilfe!$Z$263-Dokumentationshilfe!$X$263),IF(Dokumentationshilfe!$T284&lt;=Dokumentationshilfe!$AB$263,3+(Dokumentationshilfe!$T284-Dokumentationshilfe!$Z$263)/ABS(Dokumentationshilfe!$AB$263-Dokumentationshilfe!$Z$263),IF(Dokumentationshilfe!$T284&lt;=Dokumentationshilfe!$AD$263,4+(Dokumentationshilfe!$T284-Dokumentationshilfe!$AB$263)/ABS(Dokumentationshilfe!$AD$263-Dokumentationshilfe!$AB$263),IF(Dokumentationshilfe!$T284&lt;=Dokumentationshilfe!$AF$263,5+(Dokumentationshilfe!$T284-Dokumentationshilfe!$AD$263)/ABS(Dokumentationshilfe!$AF$263-Dokumentationshilfe!$AD$263),IF(Dokumentationshilfe!$T284&lt;=Dokumentationshilfe!$AH$263,6+(Dokumentationshilfe!$T284-Dokumentationshilfe!$AF$263)/ABS(Dokumentationshilfe!$AH$263-Dokumentationshilfe!$AF$263),7.1))))))))</f>
        <v>#N/A</v>
      </c>
      <c r="F642" s="9">
        <v>1</v>
      </c>
      <c r="G642" s="9">
        <v>2</v>
      </c>
      <c r="H642" s="9">
        <v>3</v>
      </c>
      <c r="I642" s="9">
        <v>4</v>
      </c>
      <c r="J642" s="9">
        <v>5</v>
      </c>
      <c r="K642" s="9">
        <v>6</v>
      </c>
      <c r="L642" s="10">
        <v>7</v>
      </c>
    </row>
    <row r="643" spans="4:14" x14ac:dyDescent="0.2">
      <c r="D643" s="9">
        <v>21</v>
      </c>
      <c r="E643" s="9" t="e">
        <f>IF(Dokumentationshilfe!$T285="",NA(),IF(Dokumentationshilfe!$T285&lt;Dokumentationshilfe!$V$263,0.9,IF(Dokumentationshilfe!$T285&lt;=Dokumentationshilfe!$X$263,1+(Dokumentationshilfe!$T285-Dokumentationshilfe!$V$263)/ABS(Dokumentationshilfe!$X$263-Dokumentationshilfe!$V$263),IF(Dokumentationshilfe!$T285&lt;=Dokumentationshilfe!$Z$263,2+(Dokumentationshilfe!$T285-Dokumentationshilfe!$X$263)/ABS(Dokumentationshilfe!$Z$263-Dokumentationshilfe!$X$263),IF(Dokumentationshilfe!$T285&lt;=Dokumentationshilfe!$AB$263,3+(Dokumentationshilfe!$T285-Dokumentationshilfe!$Z$263)/ABS(Dokumentationshilfe!$AB$263-Dokumentationshilfe!$Z$263),IF(Dokumentationshilfe!$T285&lt;=Dokumentationshilfe!$AD$263,4+(Dokumentationshilfe!$T285-Dokumentationshilfe!$AB$263)/ABS(Dokumentationshilfe!$AD$263-Dokumentationshilfe!$AB$263),IF(Dokumentationshilfe!$T285&lt;=Dokumentationshilfe!$AF$263,5+(Dokumentationshilfe!$T285-Dokumentationshilfe!$AD$263)/ABS(Dokumentationshilfe!$AF$263-Dokumentationshilfe!$AD$263),IF(Dokumentationshilfe!$T285&lt;=Dokumentationshilfe!$AH$263,6+(Dokumentationshilfe!$T285-Dokumentationshilfe!$AF$263)/ABS(Dokumentationshilfe!$AH$263-Dokumentationshilfe!$AF$263),7.1))))))))</f>
        <v>#N/A</v>
      </c>
      <c r="F643" s="9">
        <v>1</v>
      </c>
      <c r="G643" s="9">
        <v>2</v>
      </c>
      <c r="H643" s="9">
        <v>3</v>
      </c>
      <c r="I643" s="9">
        <v>4</v>
      </c>
      <c r="J643" s="9">
        <v>5</v>
      </c>
      <c r="K643" s="9">
        <v>6</v>
      </c>
      <c r="L643" s="10">
        <v>7</v>
      </c>
    </row>
    <row r="644" spans="4:14" x14ac:dyDescent="0.2">
      <c r="D644" s="9">
        <v>22</v>
      </c>
      <c r="E644" s="9" t="e">
        <f>IF(Dokumentationshilfe!$T286="",NA(),IF(Dokumentationshilfe!$T286&lt;Dokumentationshilfe!$V$263,0.9,IF(Dokumentationshilfe!$T286&lt;=Dokumentationshilfe!$X$263,1+(Dokumentationshilfe!$T286-Dokumentationshilfe!$V$263)/ABS(Dokumentationshilfe!$X$263-Dokumentationshilfe!$V$263),IF(Dokumentationshilfe!$T286&lt;=Dokumentationshilfe!$Z$263,2+(Dokumentationshilfe!$T286-Dokumentationshilfe!$X$263)/ABS(Dokumentationshilfe!$Z$263-Dokumentationshilfe!$X$263),IF(Dokumentationshilfe!$T286&lt;=Dokumentationshilfe!$AB$263,3+(Dokumentationshilfe!$T286-Dokumentationshilfe!$Z$263)/ABS(Dokumentationshilfe!$AB$263-Dokumentationshilfe!$Z$263),IF(Dokumentationshilfe!$T286&lt;=Dokumentationshilfe!$AD$263,4+(Dokumentationshilfe!$T286-Dokumentationshilfe!$AB$263)/ABS(Dokumentationshilfe!$AD$263-Dokumentationshilfe!$AB$263),IF(Dokumentationshilfe!$T286&lt;=Dokumentationshilfe!$AF$263,5+(Dokumentationshilfe!$T286-Dokumentationshilfe!$AD$263)/ABS(Dokumentationshilfe!$AF$263-Dokumentationshilfe!$AD$263),IF(Dokumentationshilfe!$T286&lt;=Dokumentationshilfe!$AH$263,6+(Dokumentationshilfe!$T286-Dokumentationshilfe!$AF$263)/ABS(Dokumentationshilfe!$AH$263-Dokumentationshilfe!$AF$263),7.1))))))))</f>
        <v>#N/A</v>
      </c>
      <c r="F644" s="9">
        <v>1</v>
      </c>
      <c r="G644" s="9">
        <v>2</v>
      </c>
      <c r="H644" s="9">
        <v>3</v>
      </c>
      <c r="I644" s="9">
        <v>4</v>
      </c>
      <c r="J644" s="9">
        <v>5</v>
      </c>
      <c r="K644" s="9">
        <v>6</v>
      </c>
      <c r="L644" s="10">
        <v>7</v>
      </c>
    </row>
    <row r="645" spans="4:14" x14ac:dyDescent="0.2">
      <c r="D645" s="9">
        <v>23</v>
      </c>
      <c r="E645" s="9" t="e">
        <f>IF(Dokumentationshilfe!$T287="",NA(),IF(Dokumentationshilfe!$T287&lt;Dokumentationshilfe!$V$263,0.9,IF(Dokumentationshilfe!$T287&lt;=Dokumentationshilfe!$X$263,1+(Dokumentationshilfe!$T287-Dokumentationshilfe!$V$263)/ABS(Dokumentationshilfe!$X$263-Dokumentationshilfe!$V$263),IF(Dokumentationshilfe!$T287&lt;=Dokumentationshilfe!$Z$263,2+(Dokumentationshilfe!$T287-Dokumentationshilfe!$X$263)/ABS(Dokumentationshilfe!$Z$263-Dokumentationshilfe!$X$263),IF(Dokumentationshilfe!$T287&lt;=Dokumentationshilfe!$AB$263,3+(Dokumentationshilfe!$T287-Dokumentationshilfe!$Z$263)/ABS(Dokumentationshilfe!$AB$263-Dokumentationshilfe!$Z$263),IF(Dokumentationshilfe!$T287&lt;=Dokumentationshilfe!$AD$263,4+(Dokumentationshilfe!$T287-Dokumentationshilfe!$AB$263)/ABS(Dokumentationshilfe!$AD$263-Dokumentationshilfe!$AB$263),IF(Dokumentationshilfe!$T287&lt;=Dokumentationshilfe!$AF$263,5+(Dokumentationshilfe!$T287-Dokumentationshilfe!$AD$263)/ABS(Dokumentationshilfe!$AF$263-Dokumentationshilfe!$AD$263),IF(Dokumentationshilfe!$T287&lt;=Dokumentationshilfe!$AH$263,6+(Dokumentationshilfe!$T287-Dokumentationshilfe!$AF$263)/ABS(Dokumentationshilfe!$AH$263-Dokumentationshilfe!$AF$263),7.1))))))))</f>
        <v>#N/A</v>
      </c>
      <c r="F645" s="9">
        <v>1</v>
      </c>
      <c r="G645" s="9">
        <v>2</v>
      </c>
      <c r="H645" s="9">
        <v>3</v>
      </c>
      <c r="I645" s="9">
        <v>4</v>
      </c>
      <c r="J645" s="9">
        <v>5</v>
      </c>
      <c r="K645" s="9">
        <v>6</v>
      </c>
      <c r="L645" s="10">
        <v>7</v>
      </c>
    </row>
    <row r="646" spans="4:14" x14ac:dyDescent="0.2">
      <c r="D646" s="9">
        <v>24</v>
      </c>
      <c r="E646" s="9" t="e">
        <f>IF(Dokumentationshilfe!$T288="",NA(),IF(Dokumentationshilfe!$T288&lt;Dokumentationshilfe!$V$263,0.9,IF(Dokumentationshilfe!$T288&lt;=Dokumentationshilfe!$X$263,1+(Dokumentationshilfe!$T288-Dokumentationshilfe!$V$263)/ABS(Dokumentationshilfe!$X$263-Dokumentationshilfe!$V$263),IF(Dokumentationshilfe!$T288&lt;=Dokumentationshilfe!$Z$263,2+(Dokumentationshilfe!$T288-Dokumentationshilfe!$X$263)/ABS(Dokumentationshilfe!$Z$263-Dokumentationshilfe!$X$263),IF(Dokumentationshilfe!$T288&lt;=Dokumentationshilfe!$AB$263,3+(Dokumentationshilfe!$T288-Dokumentationshilfe!$Z$263)/ABS(Dokumentationshilfe!$AB$263-Dokumentationshilfe!$Z$263),IF(Dokumentationshilfe!$T288&lt;=Dokumentationshilfe!$AD$263,4+(Dokumentationshilfe!$T288-Dokumentationshilfe!$AB$263)/ABS(Dokumentationshilfe!$AD$263-Dokumentationshilfe!$AB$263),IF(Dokumentationshilfe!$T288&lt;=Dokumentationshilfe!$AF$263,5+(Dokumentationshilfe!$T288-Dokumentationshilfe!$AD$263)/ABS(Dokumentationshilfe!$AF$263-Dokumentationshilfe!$AD$263),IF(Dokumentationshilfe!$T288&lt;=Dokumentationshilfe!$AH$263,6+(Dokumentationshilfe!$T288-Dokumentationshilfe!$AF$263)/ABS(Dokumentationshilfe!$AH$263-Dokumentationshilfe!$AF$263),7.1))))))))</f>
        <v>#N/A</v>
      </c>
      <c r="F646" s="9">
        <v>1</v>
      </c>
      <c r="G646" s="9">
        <v>2</v>
      </c>
      <c r="H646" s="9">
        <v>3</v>
      </c>
      <c r="I646" s="9">
        <v>4</v>
      </c>
      <c r="J646" s="9">
        <v>5</v>
      </c>
      <c r="K646" s="9">
        <v>6</v>
      </c>
      <c r="L646" s="10">
        <v>7</v>
      </c>
    </row>
    <row r="647" spans="4:14" ht="13.5" thickBot="1" x14ac:dyDescent="0.25">
      <c r="D647" s="12">
        <v>25</v>
      </c>
      <c r="E647" s="9" t="e">
        <f>IF(Dokumentationshilfe!$T289="",NA(),IF(Dokumentationshilfe!$T289&lt;Dokumentationshilfe!$V$263,0.9,IF(Dokumentationshilfe!$T289&lt;=Dokumentationshilfe!$X$263,1+(Dokumentationshilfe!$T289-Dokumentationshilfe!$V$263)/ABS(Dokumentationshilfe!$X$263-Dokumentationshilfe!$V$263),IF(Dokumentationshilfe!$T289&lt;=Dokumentationshilfe!$Z$263,2+(Dokumentationshilfe!$T289-Dokumentationshilfe!$X$263)/ABS(Dokumentationshilfe!$Z$263-Dokumentationshilfe!$X$263),IF(Dokumentationshilfe!$T289&lt;=Dokumentationshilfe!$AB$263,3+(Dokumentationshilfe!$T289-Dokumentationshilfe!$Z$263)/ABS(Dokumentationshilfe!$AB$263-Dokumentationshilfe!$Z$263),IF(Dokumentationshilfe!$T289&lt;=Dokumentationshilfe!$AD$263,4+(Dokumentationshilfe!$T289-Dokumentationshilfe!$AB$263)/ABS(Dokumentationshilfe!$AD$263-Dokumentationshilfe!$AB$263),IF(Dokumentationshilfe!$T289&lt;=Dokumentationshilfe!$AF$263,5+(Dokumentationshilfe!$T289-Dokumentationshilfe!$AD$263)/ABS(Dokumentationshilfe!$AF$263-Dokumentationshilfe!$AD$263),IF(Dokumentationshilfe!$T289&lt;=Dokumentationshilfe!$AH$263,6+(Dokumentationshilfe!$T289-Dokumentationshilfe!$AF$263)/ABS(Dokumentationshilfe!$AH$263-Dokumentationshilfe!$AF$263),7.1))))))))</f>
        <v>#N/A</v>
      </c>
      <c r="F647" s="12">
        <v>1</v>
      </c>
      <c r="G647" s="12">
        <v>2</v>
      </c>
      <c r="H647" s="12">
        <v>3</v>
      </c>
      <c r="I647" s="12">
        <v>4</v>
      </c>
      <c r="J647" s="12">
        <v>5</v>
      </c>
      <c r="K647" s="12">
        <v>6</v>
      </c>
      <c r="L647" s="13">
        <v>7</v>
      </c>
    </row>
    <row r="648" spans="4:14" ht="13.5" thickBot="1" x14ac:dyDescent="0.25"/>
    <row r="649" spans="4:14" x14ac:dyDescent="0.2">
      <c r="D649" s="2" t="s">
        <v>11</v>
      </c>
      <c r="E649" s="2" t="s">
        <v>20</v>
      </c>
      <c r="F649" s="14" t="s">
        <v>12</v>
      </c>
      <c r="G649" s="14" t="s">
        <v>13</v>
      </c>
      <c r="H649" s="14" t="s">
        <v>14</v>
      </c>
      <c r="I649" s="14" t="s">
        <v>15</v>
      </c>
      <c r="J649" s="14" t="s">
        <v>16</v>
      </c>
      <c r="K649" s="14" t="s">
        <v>17</v>
      </c>
      <c r="L649" s="15" t="s">
        <v>18</v>
      </c>
      <c r="N649">
        <v>8.3000000000000007</v>
      </c>
    </row>
    <row r="650" spans="4:14" x14ac:dyDescent="0.2">
      <c r="D650" s="5"/>
      <c r="E650" s="5"/>
      <c r="F650" s="5"/>
      <c r="G650" s="5"/>
      <c r="H650" s="5"/>
      <c r="I650" s="5"/>
      <c r="J650" s="5"/>
      <c r="K650" s="5"/>
      <c r="L650" s="8"/>
      <c r="N650" t="s">
        <v>205</v>
      </c>
    </row>
    <row r="651" spans="4:14" x14ac:dyDescent="0.2">
      <c r="D651" s="9">
        <v>1</v>
      </c>
      <c r="E651" s="9" t="e">
        <f>IF(Dokumentationshilfe!$AL265="",NA(),IF(Dokumentationshilfe!$AL265&lt;Dokumentationshilfe!$AN$263,0.9,IF(Dokumentationshilfe!$AL265&lt;=Dokumentationshilfe!$AP$263,1+(Dokumentationshilfe!$AL265-Dokumentationshilfe!$AN$263)/ABS(Dokumentationshilfe!$AP$263-Dokumentationshilfe!$AN$263),IF(Dokumentationshilfe!$AL265&lt;=Dokumentationshilfe!$AR$263,2+(Dokumentationshilfe!$AL265-Dokumentationshilfe!$AP$263)/ABS(Dokumentationshilfe!$AR$263-Dokumentationshilfe!$AP$263),IF(Dokumentationshilfe!$AL265&lt;=Dokumentationshilfe!$AT$263,3+(Dokumentationshilfe!$AL265-Dokumentationshilfe!$AR$263)/ABS(Dokumentationshilfe!$AT$263-Dokumentationshilfe!$AR$263),IF(Dokumentationshilfe!$AL265&lt;=Dokumentationshilfe!$AV$263,4+(Dokumentationshilfe!$AL265-Dokumentationshilfe!$AT$263)/ABS(Dokumentationshilfe!$AV$263-Dokumentationshilfe!$AT$263),IF(Dokumentationshilfe!$AL265&lt;=Dokumentationshilfe!$AX$263,5+(Dokumentationshilfe!$AL265-Dokumentationshilfe!$AV$263)/ABS(Dokumentationshilfe!$AX$263-Dokumentationshilfe!$AV$263),IF(Dokumentationshilfe!$AL265&lt;=Dokumentationshilfe!$AZ$263,6+(Dokumentationshilfe!$AL265-Dokumentationshilfe!$AX$263)/ABS(Dokumentationshilfe!$AZ$263-Dokumentationshilfe!$AX$263),7.1))))))))</f>
        <v>#N/A</v>
      </c>
      <c r="F651" s="9">
        <v>1</v>
      </c>
      <c r="G651" s="9">
        <v>2</v>
      </c>
      <c r="H651" s="9">
        <v>3</v>
      </c>
      <c r="I651" s="9">
        <v>4</v>
      </c>
      <c r="J651" s="9">
        <v>5</v>
      </c>
      <c r="K651" s="9">
        <v>6</v>
      </c>
      <c r="L651" s="10">
        <v>7</v>
      </c>
      <c r="N651" t="s">
        <v>205</v>
      </c>
    </row>
    <row r="652" spans="4:14" x14ac:dyDescent="0.2">
      <c r="D652" s="9">
        <v>2</v>
      </c>
      <c r="E652" s="9" t="e">
        <f>IF(Dokumentationshilfe!$AL266="",NA(),IF(Dokumentationshilfe!$AL266&lt;Dokumentationshilfe!$AN$263,0.9,IF(Dokumentationshilfe!$AL266&lt;=Dokumentationshilfe!$AP$263,1+(Dokumentationshilfe!$AL266-Dokumentationshilfe!$AN$263)/ABS(Dokumentationshilfe!$AP$263-Dokumentationshilfe!$AN$263),IF(Dokumentationshilfe!$AL266&lt;=Dokumentationshilfe!$AR$263,2+(Dokumentationshilfe!$AL266-Dokumentationshilfe!$AP$263)/ABS(Dokumentationshilfe!$AR$263-Dokumentationshilfe!$AP$263),IF(Dokumentationshilfe!$AL266&lt;=Dokumentationshilfe!$AT$263,3+(Dokumentationshilfe!$AL266-Dokumentationshilfe!$AR$263)/ABS(Dokumentationshilfe!$AT$263-Dokumentationshilfe!$AR$263),IF(Dokumentationshilfe!$AL266&lt;=Dokumentationshilfe!$AV$263,4+(Dokumentationshilfe!$AL266-Dokumentationshilfe!$AT$263)/ABS(Dokumentationshilfe!$AV$263-Dokumentationshilfe!$AT$263),IF(Dokumentationshilfe!$AL266&lt;=Dokumentationshilfe!$AX$263,5+(Dokumentationshilfe!$AL266-Dokumentationshilfe!$AV$263)/ABS(Dokumentationshilfe!$AX$263-Dokumentationshilfe!$AV$263),IF(Dokumentationshilfe!$AL266&lt;=Dokumentationshilfe!$AZ$263,6+(Dokumentationshilfe!$AL266-Dokumentationshilfe!$AX$263)/ABS(Dokumentationshilfe!$AZ$263-Dokumentationshilfe!$AX$263),7.1))))))))</f>
        <v>#N/A</v>
      </c>
      <c r="F652" s="9">
        <v>1</v>
      </c>
      <c r="G652" s="9">
        <v>2</v>
      </c>
      <c r="H652" s="9">
        <v>3</v>
      </c>
      <c r="I652" s="9">
        <v>4</v>
      </c>
      <c r="J652" s="9">
        <v>5</v>
      </c>
      <c r="K652" s="9">
        <v>6</v>
      </c>
      <c r="L652" s="10">
        <v>7</v>
      </c>
    </row>
    <row r="653" spans="4:14" x14ac:dyDescent="0.2">
      <c r="D653" s="9">
        <v>3</v>
      </c>
      <c r="E653" s="9" t="e">
        <f>IF(Dokumentationshilfe!$AL267="",NA(),IF(Dokumentationshilfe!$AL267&lt;Dokumentationshilfe!$AN$263,0.9,IF(Dokumentationshilfe!$AL267&lt;=Dokumentationshilfe!$AP$263,1+(Dokumentationshilfe!$AL267-Dokumentationshilfe!$AN$263)/ABS(Dokumentationshilfe!$AP$263-Dokumentationshilfe!$AN$263),IF(Dokumentationshilfe!$AL267&lt;=Dokumentationshilfe!$AR$263,2+(Dokumentationshilfe!$AL267-Dokumentationshilfe!$AP$263)/ABS(Dokumentationshilfe!$AR$263-Dokumentationshilfe!$AP$263),IF(Dokumentationshilfe!$AL267&lt;=Dokumentationshilfe!$AT$263,3+(Dokumentationshilfe!$AL267-Dokumentationshilfe!$AR$263)/ABS(Dokumentationshilfe!$AT$263-Dokumentationshilfe!$AR$263),IF(Dokumentationshilfe!$AL267&lt;=Dokumentationshilfe!$AV$263,4+(Dokumentationshilfe!$AL267-Dokumentationshilfe!$AT$263)/ABS(Dokumentationshilfe!$AV$263-Dokumentationshilfe!$AT$263),IF(Dokumentationshilfe!$AL267&lt;=Dokumentationshilfe!$AX$263,5+(Dokumentationshilfe!$AL267-Dokumentationshilfe!$AV$263)/ABS(Dokumentationshilfe!$AX$263-Dokumentationshilfe!$AV$263),IF(Dokumentationshilfe!$AL267&lt;=Dokumentationshilfe!$AZ$263,6+(Dokumentationshilfe!$AL267-Dokumentationshilfe!$AX$263)/ABS(Dokumentationshilfe!$AZ$263-Dokumentationshilfe!$AX$263),7.1))))))))</f>
        <v>#N/A</v>
      </c>
      <c r="F653" s="9">
        <v>1</v>
      </c>
      <c r="G653" s="9">
        <v>2</v>
      </c>
      <c r="H653" s="9">
        <v>3</v>
      </c>
      <c r="I653" s="9">
        <v>4</v>
      </c>
      <c r="J653" s="9">
        <v>5</v>
      </c>
      <c r="K653" s="9">
        <v>6</v>
      </c>
      <c r="L653" s="10">
        <v>7</v>
      </c>
    </row>
    <row r="654" spans="4:14" x14ac:dyDescent="0.2">
      <c r="D654" s="9">
        <v>4</v>
      </c>
      <c r="E654" s="9" t="e">
        <f>IF(Dokumentationshilfe!$AL268="",NA(),IF(Dokumentationshilfe!$AL268&lt;Dokumentationshilfe!$AN$263,0.9,IF(Dokumentationshilfe!$AL268&lt;=Dokumentationshilfe!$AP$263,1+(Dokumentationshilfe!$AL268-Dokumentationshilfe!$AN$263)/ABS(Dokumentationshilfe!$AP$263-Dokumentationshilfe!$AN$263),IF(Dokumentationshilfe!$AL268&lt;=Dokumentationshilfe!$AR$263,2+(Dokumentationshilfe!$AL268-Dokumentationshilfe!$AP$263)/ABS(Dokumentationshilfe!$AR$263-Dokumentationshilfe!$AP$263),IF(Dokumentationshilfe!$AL268&lt;=Dokumentationshilfe!$AT$263,3+(Dokumentationshilfe!$AL268-Dokumentationshilfe!$AR$263)/ABS(Dokumentationshilfe!$AT$263-Dokumentationshilfe!$AR$263),IF(Dokumentationshilfe!$AL268&lt;=Dokumentationshilfe!$AV$263,4+(Dokumentationshilfe!$AL268-Dokumentationshilfe!$AT$263)/ABS(Dokumentationshilfe!$AV$263-Dokumentationshilfe!$AT$263),IF(Dokumentationshilfe!$AL268&lt;=Dokumentationshilfe!$AX$263,5+(Dokumentationshilfe!$AL268-Dokumentationshilfe!$AV$263)/ABS(Dokumentationshilfe!$AX$263-Dokumentationshilfe!$AV$263),IF(Dokumentationshilfe!$AL268&lt;=Dokumentationshilfe!$AZ$263,6+(Dokumentationshilfe!$AL268-Dokumentationshilfe!$AX$263)/ABS(Dokumentationshilfe!$AZ$263-Dokumentationshilfe!$AX$263),7.1))))))))</f>
        <v>#N/A</v>
      </c>
      <c r="F654" s="9">
        <v>1</v>
      </c>
      <c r="G654" s="9">
        <v>2</v>
      </c>
      <c r="H654" s="9">
        <v>3</v>
      </c>
      <c r="I654" s="9">
        <v>4</v>
      </c>
      <c r="J654" s="9">
        <v>5</v>
      </c>
      <c r="K654" s="9">
        <v>6</v>
      </c>
      <c r="L654" s="10">
        <v>7</v>
      </c>
    </row>
    <row r="655" spans="4:14" x14ac:dyDescent="0.2">
      <c r="D655" s="9">
        <v>5</v>
      </c>
      <c r="E655" s="9" t="e">
        <f>IF(Dokumentationshilfe!$AL269="",NA(),IF(Dokumentationshilfe!$AL269&lt;Dokumentationshilfe!$AN$263,0.9,IF(Dokumentationshilfe!$AL269&lt;=Dokumentationshilfe!$AP$263,1+(Dokumentationshilfe!$AL269-Dokumentationshilfe!$AN$263)/ABS(Dokumentationshilfe!$AP$263-Dokumentationshilfe!$AN$263),IF(Dokumentationshilfe!$AL269&lt;=Dokumentationshilfe!$AR$263,2+(Dokumentationshilfe!$AL269-Dokumentationshilfe!$AP$263)/ABS(Dokumentationshilfe!$AR$263-Dokumentationshilfe!$AP$263),IF(Dokumentationshilfe!$AL269&lt;=Dokumentationshilfe!$AT$263,3+(Dokumentationshilfe!$AL269-Dokumentationshilfe!$AR$263)/ABS(Dokumentationshilfe!$AT$263-Dokumentationshilfe!$AR$263),IF(Dokumentationshilfe!$AL269&lt;=Dokumentationshilfe!$AV$263,4+(Dokumentationshilfe!$AL269-Dokumentationshilfe!$AT$263)/ABS(Dokumentationshilfe!$AV$263-Dokumentationshilfe!$AT$263),IF(Dokumentationshilfe!$AL269&lt;=Dokumentationshilfe!$AX$263,5+(Dokumentationshilfe!$AL269-Dokumentationshilfe!$AV$263)/ABS(Dokumentationshilfe!$AX$263-Dokumentationshilfe!$AV$263),IF(Dokumentationshilfe!$AL269&lt;=Dokumentationshilfe!$AZ$263,6+(Dokumentationshilfe!$AL269-Dokumentationshilfe!$AX$263)/ABS(Dokumentationshilfe!$AZ$263-Dokumentationshilfe!$AX$263),7.1))))))))</f>
        <v>#N/A</v>
      </c>
      <c r="F655" s="9">
        <v>1</v>
      </c>
      <c r="G655" s="9">
        <v>2</v>
      </c>
      <c r="H655" s="9">
        <v>3</v>
      </c>
      <c r="I655" s="9">
        <v>4</v>
      </c>
      <c r="J655" s="9">
        <v>5</v>
      </c>
      <c r="K655" s="9">
        <v>6</v>
      </c>
      <c r="L655" s="10">
        <v>7</v>
      </c>
    </row>
    <row r="656" spans="4:14" x14ac:dyDescent="0.2">
      <c r="D656" s="9">
        <v>6</v>
      </c>
      <c r="E656" s="9" t="e">
        <f>IF(Dokumentationshilfe!$AL270="",NA(),IF(Dokumentationshilfe!$AL270&lt;Dokumentationshilfe!$AN$263,0.9,IF(Dokumentationshilfe!$AL270&lt;=Dokumentationshilfe!$AP$263,1+(Dokumentationshilfe!$AL270-Dokumentationshilfe!$AN$263)/ABS(Dokumentationshilfe!$AP$263-Dokumentationshilfe!$AN$263),IF(Dokumentationshilfe!$AL270&lt;=Dokumentationshilfe!$AR$263,2+(Dokumentationshilfe!$AL270-Dokumentationshilfe!$AP$263)/ABS(Dokumentationshilfe!$AR$263-Dokumentationshilfe!$AP$263),IF(Dokumentationshilfe!$AL270&lt;=Dokumentationshilfe!$AT$263,3+(Dokumentationshilfe!$AL270-Dokumentationshilfe!$AR$263)/ABS(Dokumentationshilfe!$AT$263-Dokumentationshilfe!$AR$263),IF(Dokumentationshilfe!$AL270&lt;=Dokumentationshilfe!$AV$263,4+(Dokumentationshilfe!$AL270-Dokumentationshilfe!$AT$263)/ABS(Dokumentationshilfe!$AV$263-Dokumentationshilfe!$AT$263),IF(Dokumentationshilfe!$AL270&lt;=Dokumentationshilfe!$AX$263,5+(Dokumentationshilfe!$AL270-Dokumentationshilfe!$AV$263)/ABS(Dokumentationshilfe!$AX$263-Dokumentationshilfe!$AV$263),IF(Dokumentationshilfe!$AL270&lt;=Dokumentationshilfe!$AZ$263,6+(Dokumentationshilfe!$AL270-Dokumentationshilfe!$AX$263)/ABS(Dokumentationshilfe!$AZ$263-Dokumentationshilfe!$AX$263),7.1))))))))</f>
        <v>#N/A</v>
      </c>
      <c r="F656" s="9">
        <v>1</v>
      </c>
      <c r="G656" s="9">
        <v>2</v>
      </c>
      <c r="H656" s="9">
        <v>3</v>
      </c>
      <c r="I656" s="9">
        <v>4</v>
      </c>
      <c r="J656" s="9">
        <v>5</v>
      </c>
      <c r="K656" s="9">
        <v>6</v>
      </c>
      <c r="L656" s="10">
        <v>7</v>
      </c>
    </row>
    <row r="657" spans="4:12" x14ac:dyDescent="0.2">
      <c r="D657" s="9">
        <v>7</v>
      </c>
      <c r="E657" s="9" t="e">
        <f>IF(Dokumentationshilfe!$AL271="",NA(),IF(Dokumentationshilfe!$AL271&lt;Dokumentationshilfe!$AN$263,0.9,IF(Dokumentationshilfe!$AL271&lt;=Dokumentationshilfe!$AP$263,1+(Dokumentationshilfe!$AL271-Dokumentationshilfe!$AN$263)/ABS(Dokumentationshilfe!$AP$263-Dokumentationshilfe!$AN$263),IF(Dokumentationshilfe!$AL271&lt;=Dokumentationshilfe!$AR$263,2+(Dokumentationshilfe!$AL271-Dokumentationshilfe!$AP$263)/ABS(Dokumentationshilfe!$AR$263-Dokumentationshilfe!$AP$263),IF(Dokumentationshilfe!$AL271&lt;=Dokumentationshilfe!$AT$263,3+(Dokumentationshilfe!$AL271-Dokumentationshilfe!$AR$263)/ABS(Dokumentationshilfe!$AT$263-Dokumentationshilfe!$AR$263),IF(Dokumentationshilfe!$AL271&lt;=Dokumentationshilfe!$AV$263,4+(Dokumentationshilfe!$AL271-Dokumentationshilfe!$AT$263)/ABS(Dokumentationshilfe!$AV$263-Dokumentationshilfe!$AT$263),IF(Dokumentationshilfe!$AL271&lt;=Dokumentationshilfe!$AX$263,5+(Dokumentationshilfe!$AL271-Dokumentationshilfe!$AV$263)/ABS(Dokumentationshilfe!$AX$263-Dokumentationshilfe!$AV$263),IF(Dokumentationshilfe!$AL271&lt;=Dokumentationshilfe!$AZ$263,6+(Dokumentationshilfe!$AL271-Dokumentationshilfe!$AX$263)/ABS(Dokumentationshilfe!$AZ$263-Dokumentationshilfe!$AX$263),7.1))))))))</f>
        <v>#N/A</v>
      </c>
      <c r="F657" s="9">
        <v>1</v>
      </c>
      <c r="G657" s="9">
        <v>2</v>
      </c>
      <c r="H657" s="9">
        <v>3</v>
      </c>
      <c r="I657" s="9">
        <v>4</v>
      </c>
      <c r="J657" s="9">
        <v>5</v>
      </c>
      <c r="K657" s="9">
        <v>6</v>
      </c>
      <c r="L657" s="10">
        <v>7</v>
      </c>
    </row>
    <row r="658" spans="4:12" x14ac:dyDescent="0.2">
      <c r="D658" s="9">
        <v>8</v>
      </c>
      <c r="E658" s="9" t="e">
        <f>IF(Dokumentationshilfe!$AL272="",NA(),IF(Dokumentationshilfe!$AL272&lt;Dokumentationshilfe!$AN$263,0.9,IF(Dokumentationshilfe!$AL272&lt;=Dokumentationshilfe!$AP$263,1+(Dokumentationshilfe!$AL272-Dokumentationshilfe!$AN$263)/ABS(Dokumentationshilfe!$AP$263-Dokumentationshilfe!$AN$263),IF(Dokumentationshilfe!$AL272&lt;=Dokumentationshilfe!$AR$263,2+(Dokumentationshilfe!$AL272-Dokumentationshilfe!$AP$263)/ABS(Dokumentationshilfe!$AR$263-Dokumentationshilfe!$AP$263),IF(Dokumentationshilfe!$AL272&lt;=Dokumentationshilfe!$AT$263,3+(Dokumentationshilfe!$AL272-Dokumentationshilfe!$AR$263)/ABS(Dokumentationshilfe!$AT$263-Dokumentationshilfe!$AR$263),IF(Dokumentationshilfe!$AL272&lt;=Dokumentationshilfe!$AV$263,4+(Dokumentationshilfe!$AL272-Dokumentationshilfe!$AT$263)/ABS(Dokumentationshilfe!$AV$263-Dokumentationshilfe!$AT$263),IF(Dokumentationshilfe!$AL272&lt;=Dokumentationshilfe!$AX$263,5+(Dokumentationshilfe!$AL272-Dokumentationshilfe!$AV$263)/ABS(Dokumentationshilfe!$AX$263-Dokumentationshilfe!$AV$263),IF(Dokumentationshilfe!$AL272&lt;=Dokumentationshilfe!$AZ$263,6+(Dokumentationshilfe!$AL272-Dokumentationshilfe!$AX$263)/ABS(Dokumentationshilfe!$AZ$263-Dokumentationshilfe!$AX$263),7.1))))))))</f>
        <v>#N/A</v>
      </c>
      <c r="F658" s="9">
        <v>1</v>
      </c>
      <c r="G658" s="9">
        <v>2</v>
      </c>
      <c r="H658" s="9">
        <v>3</v>
      </c>
      <c r="I658" s="9">
        <v>4</v>
      </c>
      <c r="J658" s="9">
        <v>5</v>
      </c>
      <c r="K658" s="9">
        <v>6</v>
      </c>
      <c r="L658" s="10">
        <v>7</v>
      </c>
    </row>
    <row r="659" spans="4:12" x14ac:dyDescent="0.2">
      <c r="D659" s="9">
        <v>9</v>
      </c>
      <c r="E659" s="9" t="e">
        <f>IF(Dokumentationshilfe!$AL273="",NA(),IF(Dokumentationshilfe!$AL273&lt;Dokumentationshilfe!$AN$263,0.9,IF(Dokumentationshilfe!$AL273&lt;=Dokumentationshilfe!$AP$263,1+(Dokumentationshilfe!$AL273-Dokumentationshilfe!$AN$263)/ABS(Dokumentationshilfe!$AP$263-Dokumentationshilfe!$AN$263),IF(Dokumentationshilfe!$AL273&lt;=Dokumentationshilfe!$AR$263,2+(Dokumentationshilfe!$AL273-Dokumentationshilfe!$AP$263)/ABS(Dokumentationshilfe!$AR$263-Dokumentationshilfe!$AP$263),IF(Dokumentationshilfe!$AL273&lt;=Dokumentationshilfe!$AT$263,3+(Dokumentationshilfe!$AL273-Dokumentationshilfe!$AR$263)/ABS(Dokumentationshilfe!$AT$263-Dokumentationshilfe!$AR$263),IF(Dokumentationshilfe!$AL273&lt;=Dokumentationshilfe!$AV$263,4+(Dokumentationshilfe!$AL273-Dokumentationshilfe!$AT$263)/ABS(Dokumentationshilfe!$AV$263-Dokumentationshilfe!$AT$263),IF(Dokumentationshilfe!$AL273&lt;=Dokumentationshilfe!$AX$263,5+(Dokumentationshilfe!$AL273-Dokumentationshilfe!$AV$263)/ABS(Dokumentationshilfe!$AX$263-Dokumentationshilfe!$AV$263),IF(Dokumentationshilfe!$AL273&lt;=Dokumentationshilfe!$AZ$263,6+(Dokumentationshilfe!$AL273-Dokumentationshilfe!$AX$263)/ABS(Dokumentationshilfe!$AZ$263-Dokumentationshilfe!$AX$263),7.1))))))))</f>
        <v>#N/A</v>
      </c>
      <c r="F659" s="9">
        <v>1</v>
      </c>
      <c r="G659" s="9">
        <v>2</v>
      </c>
      <c r="H659" s="9">
        <v>3</v>
      </c>
      <c r="I659" s="9">
        <v>4</v>
      </c>
      <c r="J659" s="9">
        <v>5</v>
      </c>
      <c r="K659" s="9">
        <v>6</v>
      </c>
      <c r="L659" s="10">
        <v>7</v>
      </c>
    </row>
    <row r="660" spans="4:12" x14ac:dyDescent="0.2">
      <c r="D660" s="9">
        <v>10</v>
      </c>
      <c r="E660" s="9" t="e">
        <f>IF(Dokumentationshilfe!$AL274="",NA(),IF(Dokumentationshilfe!$AL274&lt;Dokumentationshilfe!$AN$263,0.9,IF(Dokumentationshilfe!$AL274&lt;=Dokumentationshilfe!$AP$263,1+(Dokumentationshilfe!$AL274-Dokumentationshilfe!$AN$263)/ABS(Dokumentationshilfe!$AP$263-Dokumentationshilfe!$AN$263),IF(Dokumentationshilfe!$AL274&lt;=Dokumentationshilfe!$AR$263,2+(Dokumentationshilfe!$AL274-Dokumentationshilfe!$AP$263)/ABS(Dokumentationshilfe!$AR$263-Dokumentationshilfe!$AP$263),IF(Dokumentationshilfe!$AL274&lt;=Dokumentationshilfe!$AT$263,3+(Dokumentationshilfe!$AL274-Dokumentationshilfe!$AR$263)/ABS(Dokumentationshilfe!$AT$263-Dokumentationshilfe!$AR$263),IF(Dokumentationshilfe!$AL274&lt;=Dokumentationshilfe!$AV$263,4+(Dokumentationshilfe!$AL274-Dokumentationshilfe!$AT$263)/ABS(Dokumentationshilfe!$AV$263-Dokumentationshilfe!$AT$263),IF(Dokumentationshilfe!$AL274&lt;=Dokumentationshilfe!$AX$263,5+(Dokumentationshilfe!$AL274-Dokumentationshilfe!$AV$263)/ABS(Dokumentationshilfe!$AX$263-Dokumentationshilfe!$AV$263),IF(Dokumentationshilfe!$AL274&lt;=Dokumentationshilfe!$AZ$263,6+(Dokumentationshilfe!$AL274-Dokumentationshilfe!$AX$263)/ABS(Dokumentationshilfe!$AZ$263-Dokumentationshilfe!$AX$263),7.1))))))))</f>
        <v>#N/A</v>
      </c>
      <c r="F660" s="9">
        <v>1</v>
      </c>
      <c r="G660" s="9">
        <v>2</v>
      </c>
      <c r="H660" s="9">
        <v>3</v>
      </c>
      <c r="I660" s="9">
        <v>4</v>
      </c>
      <c r="J660" s="9">
        <v>5</v>
      </c>
      <c r="K660" s="9">
        <v>6</v>
      </c>
      <c r="L660" s="10">
        <v>7</v>
      </c>
    </row>
    <row r="661" spans="4:12" x14ac:dyDescent="0.2">
      <c r="D661" s="9">
        <v>11</v>
      </c>
      <c r="E661" s="9" t="e">
        <f>IF(Dokumentationshilfe!$AL275="",NA(),IF(Dokumentationshilfe!$AL275&lt;Dokumentationshilfe!$AN$263,0.9,IF(Dokumentationshilfe!$AL275&lt;=Dokumentationshilfe!$AP$263,1+(Dokumentationshilfe!$AL275-Dokumentationshilfe!$AN$263)/ABS(Dokumentationshilfe!$AP$263-Dokumentationshilfe!$AN$263),IF(Dokumentationshilfe!$AL275&lt;=Dokumentationshilfe!$AR$263,2+(Dokumentationshilfe!$AL275-Dokumentationshilfe!$AP$263)/ABS(Dokumentationshilfe!$AR$263-Dokumentationshilfe!$AP$263),IF(Dokumentationshilfe!$AL275&lt;=Dokumentationshilfe!$AT$263,3+(Dokumentationshilfe!$AL275-Dokumentationshilfe!$AR$263)/ABS(Dokumentationshilfe!$AT$263-Dokumentationshilfe!$AR$263),IF(Dokumentationshilfe!$AL275&lt;=Dokumentationshilfe!$AV$263,4+(Dokumentationshilfe!$AL275-Dokumentationshilfe!$AT$263)/ABS(Dokumentationshilfe!$AV$263-Dokumentationshilfe!$AT$263),IF(Dokumentationshilfe!$AL275&lt;=Dokumentationshilfe!$AX$263,5+(Dokumentationshilfe!$AL275-Dokumentationshilfe!$AV$263)/ABS(Dokumentationshilfe!$AX$263-Dokumentationshilfe!$AV$263),IF(Dokumentationshilfe!$AL275&lt;=Dokumentationshilfe!$AZ$263,6+(Dokumentationshilfe!$AL275-Dokumentationshilfe!$AX$263)/ABS(Dokumentationshilfe!$AZ$263-Dokumentationshilfe!$AX$263),7.1))))))))</f>
        <v>#N/A</v>
      </c>
      <c r="F661" s="9">
        <v>1</v>
      </c>
      <c r="G661" s="9">
        <v>2</v>
      </c>
      <c r="H661" s="9">
        <v>3</v>
      </c>
      <c r="I661" s="9">
        <v>4</v>
      </c>
      <c r="J661" s="9">
        <v>5</v>
      </c>
      <c r="K661" s="9">
        <v>6</v>
      </c>
      <c r="L661" s="10">
        <v>7</v>
      </c>
    </row>
    <row r="662" spans="4:12" x14ac:dyDescent="0.2">
      <c r="D662" s="9">
        <v>12</v>
      </c>
      <c r="E662" s="9" t="e">
        <f>IF(Dokumentationshilfe!$AL276="",NA(),IF(Dokumentationshilfe!$AL276&lt;Dokumentationshilfe!$AN$263,0.9,IF(Dokumentationshilfe!$AL276&lt;=Dokumentationshilfe!$AP$263,1+(Dokumentationshilfe!$AL276-Dokumentationshilfe!$AN$263)/ABS(Dokumentationshilfe!$AP$263-Dokumentationshilfe!$AN$263),IF(Dokumentationshilfe!$AL276&lt;=Dokumentationshilfe!$AR$263,2+(Dokumentationshilfe!$AL276-Dokumentationshilfe!$AP$263)/ABS(Dokumentationshilfe!$AR$263-Dokumentationshilfe!$AP$263),IF(Dokumentationshilfe!$AL276&lt;=Dokumentationshilfe!$AT$263,3+(Dokumentationshilfe!$AL276-Dokumentationshilfe!$AR$263)/ABS(Dokumentationshilfe!$AT$263-Dokumentationshilfe!$AR$263),IF(Dokumentationshilfe!$AL276&lt;=Dokumentationshilfe!$AV$263,4+(Dokumentationshilfe!$AL276-Dokumentationshilfe!$AT$263)/ABS(Dokumentationshilfe!$AV$263-Dokumentationshilfe!$AT$263),IF(Dokumentationshilfe!$AL276&lt;=Dokumentationshilfe!$AX$263,5+(Dokumentationshilfe!$AL276-Dokumentationshilfe!$AV$263)/ABS(Dokumentationshilfe!$AX$263-Dokumentationshilfe!$AV$263),IF(Dokumentationshilfe!$AL276&lt;=Dokumentationshilfe!$AZ$263,6+(Dokumentationshilfe!$AL276-Dokumentationshilfe!$AX$263)/ABS(Dokumentationshilfe!$AZ$263-Dokumentationshilfe!$AX$263),7.1))))))))</f>
        <v>#N/A</v>
      </c>
      <c r="F662" s="9">
        <v>1</v>
      </c>
      <c r="G662" s="9">
        <v>2</v>
      </c>
      <c r="H662" s="9">
        <v>3</v>
      </c>
      <c r="I662" s="9">
        <v>4</v>
      </c>
      <c r="J662" s="9">
        <v>5</v>
      </c>
      <c r="K662" s="9">
        <v>6</v>
      </c>
      <c r="L662" s="10">
        <v>7</v>
      </c>
    </row>
    <row r="663" spans="4:12" x14ac:dyDescent="0.2">
      <c r="D663" s="9">
        <v>13</v>
      </c>
      <c r="E663" s="9" t="e">
        <f>IF(Dokumentationshilfe!$AL277="",NA(),IF(Dokumentationshilfe!$AL277&lt;Dokumentationshilfe!$AN$263,0.9,IF(Dokumentationshilfe!$AL277&lt;=Dokumentationshilfe!$AP$263,1+(Dokumentationshilfe!$AL277-Dokumentationshilfe!$AN$263)/ABS(Dokumentationshilfe!$AP$263-Dokumentationshilfe!$AN$263),IF(Dokumentationshilfe!$AL277&lt;=Dokumentationshilfe!$AR$263,2+(Dokumentationshilfe!$AL277-Dokumentationshilfe!$AP$263)/ABS(Dokumentationshilfe!$AR$263-Dokumentationshilfe!$AP$263),IF(Dokumentationshilfe!$AL277&lt;=Dokumentationshilfe!$AT$263,3+(Dokumentationshilfe!$AL277-Dokumentationshilfe!$AR$263)/ABS(Dokumentationshilfe!$AT$263-Dokumentationshilfe!$AR$263),IF(Dokumentationshilfe!$AL277&lt;=Dokumentationshilfe!$AV$263,4+(Dokumentationshilfe!$AL277-Dokumentationshilfe!$AT$263)/ABS(Dokumentationshilfe!$AV$263-Dokumentationshilfe!$AT$263),IF(Dokumentationshilfe!$AL277&lt;=Dokumentationshilfe!$AX$263,5+(Dokumentationshilfe!$AL277-Dokumentationshilfe!$AV$263)/ABS(Dokumentationshilfe!$AX$263-Dokumentationshilfe!$AV$263),IF(Dokumentationshilfe!$AL277&lt;=Dokumentationshilfe!$AZ$263,6+(Dokumentationshilfe!$AL277-Dokumentationshilfe!$AX$263)/ABS(Dokumentationshilfe!$AZ$263-Dokumentationshilfe!$AX$263),7.1))))))))</f>
        <v>#N/A</v>
      </c>
      <c r="F663" s="9">
        <v>1</v>
      </c>
      <c r="G663" s="9">
        <v>2</v>
      </c>
      <c r="H663" s="9">
        <v>3</v>
      </c>
      <c r="I663" s="9">
        <v>4</v>
      </c>
      <c r="J663" s="9">
        <v>5</v>
      </c>
      <c r="K663" s="9">
        <v>6</v>
      </c>
      <c r="L663" s="10">
        <v>7</v>
      </c>
    </row>
    <row r="664" spans="4:12" x14ac:dyDescent="0.2">
      <c r="D664" s="9">
        <v>14</v>
      </c>
      <c r="E664" s="9" t="e">
        <f>IF(Dokumentationshilfe!$AL278="",NA(),IF(Dokumentationshilfe!$AL278&lt;Dokumentationshilfe!$AN$263,0.9,IF(Dokumentationshilfe!$AL278&lt;=Dokumentationshilfe!$AP$263,1+(Dokumentationshilfe!$AL278-Dokumentationshilfe!$AN$263)/ABS(Dokumentationshilfe!$AP$263-Dokumentationshilfe!$AN$263),IF(Dokumentationshilfe!$AL278&lt;=Dokumentationshilfe!$AR$263,2+(Dokumentationshilfe!$AL278-Dokumentationshilfe!$AP$263)/ABS(Dokumentationshilfe!$AR$263-Dokumentationshilfe!$AP$263),IF(Dokumentationshilfe!$AL278&lt;=Dokumentationshilfe!$AT$263,3+(Dokumentationshilfe!$AL278-Dokumentationshilfe!$AR$263)/ABS(Dokumentationshilfe!$AT$263-Dokumentationshilfe!$AR$263),IF(Dokumentationshilfe!$AL278&lt;=Dokumentationshilfe!$AV$263,4+(Dokumentationshilfe!$AL278-Dokumentationshilfe!$AT$263)/ABS(Dokumentationshilfe!$AV$263-Dokumentationshilfe!$AT$263),IF(Dokumentationshilfe!$AL278&lt;=Dokumentationshilfe!$AX$263,5+(Dokumentationshilfe!$AL278-Dokumentationshilfe!$AV$263)/ABS(Dokumentationshilfe!$AX$263-Dokumentationshilfe!$AV$263),IF(Dokumentationshilfe!$AL278&lt;=Dokumentationshilfe!$AZ$263,6+(Dokumentationshilfe!$AL278-Dokumentationshilfe!$AX$263)/ABS(Dokumentationshilfe!$AZ$263-Dokumentationshilfe!$AX$263),7.1))))))))</f>
        <v>#N/A</v>
      </c>
      <c r="F664" s="9">
        <v>1</v>
      </c>
      <c r="G664" s="9">
        <v>2</v>
      </c>
      <c r="H664" s="9">
        <v>3</v>
      </c>
      <c r="I664" s="9">
        <v>4</v>
      </c>
      <c r="J664" s="9">
        <v>5</v>
      </c>
      <c r="K664" s="9">
        <v>6</v>
      </c>
      <c r="L664" s="10">
        <v>7</v>
      </c>
    </row>
    <row r="665" spans="4:12" x14ac:dyDescent="0.2">
      <c r="D665" s="9">
        <v>15</v>
      </c>
      <c r="E665" s="9" t="e">
        <f>IF(Dokumentationshilfe!$AL279="",NA(),IF(Dokumentationshilfe!$AL279&lt;Dokumentationshilfe!$AN$263,0.9,IF(Dokumentationshilfe!$AL279&lt;=Dokumentationshilfe!$AP$263,1+(Dokumentationshilfe!$AL279-Dokumentationshilfe!$AN$263)/ABS(Dokumentationshilfe!$AP$263-Dokumentationshilfe!$AN$263),IF(Dokumentationshilfe!$AL279&lt;=Dokumentationshilfe!$AR$263,2+(Dokumentationshilfe!$AL279-Dokumentationshilfe!$AP$263)/ABS(Dokumentationshilfe!$AR$263-Dokumentationshilfe!$AP$263),IF(Dokumentationshilfe!$AL279&lt;=Dokumentationshilfe!$AT$263,3+(Dokumentationshilfe!$AL279-Dokumentationshilfe!$AR$263)/ABS(Dokumentationshilfe!$AT$263-Dokumentationshilfe!$AR$263),IF(Dokumentationshilfe!$AL279&lt;=Dokumentationshilfe!$AV$263,4+(Dokumentationshilfe!$AL279-Dokumentationshilfe!$AT$263)/ABS(Dokumentationshilfe!$AV$263-Dokumentationshilfe!$AT$263),IF(Dokumentationshilfe!$AL279&lt;=Dokumentationshilfe!$AX$263,5+(Dokumentationshilfe!$AL279-Dokumentationshilfe!$AV$263)/ABS(Dokumentationshilfe!$AX$263-Dokumentationshilfe!$AV$263),IF(Dokumentationshilfe!$AL279&lt;=Dokumentationshilfe!$AZ$263,6+(Dokumentationshilfe!$AL279-Dokumentationshilfe!$AX$263)/ABS(Dokumentationshilfe!$AZ$263-Dokumentationshilfe!$AX$263),7.1))))))))</f>
        <v>#N/A</v>
      </c>
      <c r="F665" s="9">
        <v>1</v>
      </c>
      <c r="G665" s="9">
        <v>2</v>
      </c>
      <c r="H665" s="9">
        <v>3</v>
      </c>
      <c r="I665" s="9">
        <v>4</v>
      </c>
      <c r="J665" s="9">
        <v>5</v>
      </c>
      <c r="K665" s="9">
        <v>6</v>
      </c>
      <c r="L665" s="10">
        <v>7</v>
      </c>
    </row>
    <row r="666" spans="4:12" x14ac:dyDescent="0.2">
      <c r="D666" s="9">
        <v>16</v>
      </c>
      <c r="E666" s="9" t="e">
        <f>IF(Dokumentationshilfe!$AL280="",NA(),IF(Dokumentationshilfe!$AL280&lt;Dokumentationshilfe!$AN$263,0.9,IF(Dokumentationshilfe!$AL280&lt;=Dokumentationshilfe!$AP$263,1+(Dokumentationshilfe!$AL280-Dokumentationshilfe!$AN$263)/ABS(Dokumentationshilfe!$AP$263-Dokumentationshilfe!$AN$263),IF(Dokumentationshilfe!$AL280&lt;=Dokumentationshilfe!$AR$263,2+(Dokumentationshilfe!$AL280-Dokumentationshilfe!$AP$263)/ABS(Dokumentationshilfe!$AR$263-Dokumentationshilfe!$AP$263),IF(Dokumentationshilfe!$AL280&lt;=Dokumentationshilfe!$AT$263,3+(Dokumentationshilfe!$AL280-Dokumentationshilfe!$AR$263)/ABS(Dokumentationshilfe!$AT$263-Dokumentationshilfe!$AR$263),IF(Dokumentationshilfe!$AL280&lt;=Dokumentationshilfe!$AV$263,4+(Dokumentationshilfe!$AL280-Dokumentationshilfe!$AT$263)/ABS(Dokumentationshilfe!$AV$263-Dokumentationshilfe!$AT$263),IF(Dokumentationshilfe!$AL280&lt;=Dokumentationshilfe!$AX$263,5+(Dokumentationshilfe!$AL280-Dokumentationshilfe!$AV$263)/ABS(Dokumentationshilfe!$AX$263-Dokumentationshilfe!$AV$263),IF(Dokumentationshilfe!$AL280&lt;=Dokumentationshilfe!$AZ$263,6+(Dokumentationshilfe!$AL280-Dokumentationshilfe!$AX$263)/ABS(Dokumentationshilfe!$AZ$263-Dokumentationshilfe!$AX$263),7.1))))))))</f>
        <v>#N/A</v>
      </c>
      <c r="F666" s="9">
        <v>1</v>
      </c>
      <c r="G666" s="9">
        <v>2</v>
      </c>
      <c r="H666" s="9">
        <v>3</v>
      </c>
      <c r="I666" s="9">
        <v>4</v>
      </c>
      <c r="J666" s="9">
        <v>5</v>
      </c>
      <c r="K666" s="9">
        <v>6</v>
      </c>
      <c r="L666" s="10">
        <v>7</v>
      </c>
    </row>
    <row r="667" spans="4:12" x14ac:dyDescent="0.2">
      <c r="D667" s="9">
        <v>17</v>
      </c>
      <c r="E667" s="9" t="e">
        <f>IF(Dokumentationshilfe!$AL281="",NA(),IF(Dokumentationshilfe!$AL281&lt;Dokumentationshilfe!$AN$263,0.9,IF(Dokumentationshilfe!$AL281&lt;=Dokumentationshilfe!$AP$263,1+(Dokumentationshilfe!$AL281-Dokumentationshilfe!$AN$263)/ABS(Dokumentationshilfe!$AP$263-Dokumentationshilfe!$AN$263),IF(Dokumentationshilfe!$AL281&lt;=Dokumentationshilfe!$AR$263,2+(Dokumentationshilfe!$AL281-Dokumentationshilfe!$AP$263)/ABS(Dokumentationshilfe!$AR$263-Dokumentationshilfe!$AP$263),IF(Dokumentationshilfe!$AL281&lt;=Dokumentationshilfe!$AT$263,3+(Dokumentationshilfe!$AL281-Dokumentationshilfe!$AR$263)/ABS(Dokumentationshilfe!$AT$263-Dokumentationshilfe!$AR$263),IF(Dokumentationshilfe!$AL281&lt;=Dokumentationshilfe!$AV$263,4+(Dokumentationshilfe!$AL281-Dokumentationshilfe!$AT$263)/ABS(Dokumentationshilfe!$AV$263-Dokumentationshilfe!$AT$263),IF(Dokumentationshilfe!$AL281&lt;=Dokumentationshilfe!$AX$263,5+(Dokumentationshilfe!$AL281-Dokumentationshilfe!$AV$263)/ABS(Dokumentationshilfe!$AX$263-Dokumentationshilfe!$AV$263),IF(Dokumentationshilfe!$AL281&lt;=Dokumentationshilfe!$AZ$263,6+(Dokumentationshilfe!$AL281-Dokumentationshilfe!$AX$263)/ABS(Dokumentationshilfe!$AZ$263-Dokumentationshilfe!$AX$263),7.1))))))))</f>
        <v>#N/A</v>
      </c>
      <c r="F667" s="9">
        <v>1</v>
      </c>
      <c r="G667" s="9">
        <v>2</v>
      </c>
      <c r="H667" s="9">
        <v>3</v>
      </c>
      <c r="I667" s="9">
        <v>4</v>
      </c>
      <c r="J667" s="9">
        <v>5</v>
      </c>
      <c r="K667" s="9">
        <v>6</v>
      </c>
      <c r="L667" s="10">
        <v>7</v>
      </c>
    </row>
    <row r="668" spans="4:12" x14ac:dyDescent="0.2">
      <c r="D668" s="9">
        <v>18</v>
      </c>
      <c r="E668" s="9" t="e">
        <f>IF(Dokumentationshilfe!$AL282="",NA(),IF(Dokumentationshilfe!$AL282&lt;Dokumentationshilfe!$AN$263,0.9,IF(Dokumentationshilfe!$AL282&lt;=Dokumentationshilfe!$AP$263,1+(Dokumentationshilfe!$AL282-Dokumentationshilfe!$AN$263)/ABS(Dokumentationshilfe!$AP$263-Dokumentationshilfe!$AN$263),IF(Dokumentationshilfe!$AL282&lt;=Dokumentationshilfe!$AR$263,2+(Dokumentationshilfe!$AL282-Dokumentationshilfe!$AP$263)/ABS(Dokumentationshilfe!$AR$263-Dokumentationshilfe!$AP$263),IF(Dokumentationshilfe!$AL282&lt;=Dokumentationshilfe!$AT$263,3+(Dokumentationshilfe!$AL282-Dokumentationshilfe!$AR$263)/ABS(Dokumentationshilfe!$AT$263-Dokumentationshilfe!$AR$263),IF(Dokumentationshilfe!$AL282&lt;=Dokumentationshilfe!$AV$263,4+(Dokumentationshilfe!$AL282-Dokumentationshilfe!$AT$263)/ABS(Dokumentationshilfe!$AV$263-Dokumentationshilfe!$AT$263),IF(Dokumentationshilfe!$AL282&lt;=Dokumentationshilfe!$AX$263,5+(Dokumentationshilfe!$AL282-Dokumentationshilfe!$AV$263)/ABS(Dokumentationshilfe!$AX$263-Dokumentationshilfe!$AV$263),IF(Dokumentationshilfe!$AL282&lt;=Dokumentationshilfe!$AZ$263,6+(Dokumentationshilfe!$AL282-Dokumentationshilfe!$AX$263)/ABS(Dokumentationshilfe!$AZ$263-Dokumentationshilfe!$AX$263),7.1))))))))</f>
        <v>#N/A</v>
      </c>
      <c r="F668" s="9">
        <v>1</v>
      </c>
      <c r="G668" s="9">
        <v>2</v>
      </c>
      <c r="H668" s="9">
        <v>3</v>
      </c>
      <c r="I668" s="9">
        <v>4</v>
      </c>
      <c r="J668" s="9">
        <v>5</v>
      </c>
      <c r="K668" s="9">
        <v>6</v>
      </c>
      <c r="L668" s="10">
        <v>7</v>
      </c>
    </row>
    <row r="669" spans="4:12" x14ac:dyDescent="0.2">
      <c r="D669" s="9">
        <v>19</v>
      </c>
      <c r="E669" s="9" t="e">
        <f>IF(Dokumentationshilfe!$AL283="",NA(),IF(Dokumentationshilfe!$AL283&lt;Dokumentationshilfe!$AN$263,0.9,IF(Dokumentationshilfe!$AL283&lt;=Dokumentationshilfe!$AP$263,1+(Dokumentationshilfe!$AL283-Dokumentationshilfe!$AN$263)/ABS(Dokumentationshilfe!$AP$263-Dokumentationshilfe!$AN$263),IF(Dokumentationshilfe!$AL283&lt;=Dokumentationshilfe!$AR$263,2+(Dokumentationshilfe!$AL283-Dokumentationshilfe!$AP$263)/ABS(Dokumentationshilfe!$AR$263-Dokumentationshilfe!$AP$263),IF(Dokumentationshilfe!$AL283&lt;=Dokumentationshilfe!$AT$263,3+(Dokumentationshilfe!$AL283-Dokumentationshilfe!$AR$263)/ABS(Dokumentationshilfe!$AT$263-Dokumentationshilfe!$AR$263),IF(Dokumentationshilfe!$AL283&lt;=Dokumentationshilfe!$AV$263,4+(Dokumentationshilfe!$AL283-Dokumentationshilfe!$AT$263)/ABS(Dokumentationshilfe!$AV$263-Dokumentationshilfe!$AT$263),IF(Dokumentationshilfe!$AL283&lt;=Dokumentationshilfe!$AX$263,5+(Dokumentationshilfe!$AL283-Dokumentationshilfe!$AV$263)/ABS(Dokumentationshilfe!$AX$263-Dokumentationshilfe!$AV$263),IF(Dokumentationshilfe!$AL283&lt;=Dokumentationshilfe!$AZ$263,6+(Dokumentationshilfe!$AL283-Dokumentationshilfe!$AX$263)/ABS(Dokumentationshilfe!$AZ$263-Dokumentationshilfe!$AX$263),7.1))))))))</f>
        <v>#N/A</v>
      </c>
      <c r="F669" s="9">
        <v>1</v>
      </c>
      <c r="G669" s="9">
        <v>2</v>
      </c>
      <c r="H669" s="9">
        <v>3</v>
      </c>
      <c r="I669" s="9">
        <v>4</v>
      </c>
      <c r="J669" s="9">
        <v>5</v>
      </c>
      <c r="K669" s="9">
        <v>6</v>
      </c>
      <c r="L669" s="10">
        <v>7</v>
      </c>
    </row>
    <row r="670" spans="4:12" x14ac:dyDescent="0.2">
      <c r="D670" s="9">
        <v>20</v>
      </c>
      <c r="E670" s="9" t="e">
        <f>IF(Dokumentationshilfe!$AL284="",NA(),IF(Dokumentationshilfe!$AL284&lt;Dokumentationshilfe!$AN$263,0.9,IF(Dokumentationshilfe!$AL284&lt;=Dokumentationshilfe!$AP$263,1+(Dokumentationshilfe!$AL284-Dokumentationshilfe!$AN$263)/ABS(Dokumentationshilfe!$AP$263-Dokumentationshilfe!$AN$263),IF(Dokumentationshilfe!$AL284&lt;=Dokumentationshilfe!$AR$263,2+(Dokumentationshilfe!$AL284-Dokumentationshilfe!$AP$263)/ABS(Dokumentationshilfe!$AR$263-Dokumentationshilfe!$AP$263),IF(Dokumentationshilfe!$AL284&lt;=Dokumentationshilfe!$AT$263,3+(Dokumentationshilfe!$AL284-Dokumentationshilfe!$AR$263)/ABS(Dokumentationshilfe!$AT$263-Dokumentationshilfe!$AR$263),IF(Dokumentationshilfe!$AL284&lt;=Dokumentationshilfe!$AV$263,4+(Dokumentationshilfe!$AL284-Dokumentationshilfe!$AT$263)/ABS(Dokumentationshilfe!$AV$263-Dokumentationshilfe!$AT$263),IF(Dokumentationshilfe!$AL284&lt;=Dokumentationshilfe!$AX$263,5+(Dokumentationshilfe!$AL284-Dokumentationshilfe!$AV$263)/ABS(Dokumentationshilfe!$AX$263-Dokumentationshilfe!$AV$263),IF(Dokumentationshilfe!$AL284&lt;=Dokumentationshilfe!$AZ$263,6+(Dokumentationshilfe!$AL284-Dokumentationshilfe!$AX$263)/ABS(Dokumentationshilfe!$AZ$263-Dokumentationshilfe!$AX$263),7.1))))))))</f>
        <v>#N/A</v>
      </c>
      <c r="F670" s="9">
        <v>1</v>
      </c>
      <c r="G670" s="9">
        <v>2</v>
      </c>
      <c r="H670" s="9">
        <v>3</v>
      </c>
      <c r="I670" s="9">
        <v>4</v>
      </c>
      <c r="J670" s="9">
        <v>5</v>
      </c>
      <c r="K670" s="9">
        <v>6</v>
      </c>
      <c r="L670" s="10">
        <v>7</v>
      </c>
    </row>
    <row r="671" spans="4:12" x14ac:dyDescent="0.2">
      <c r="D671" s="9">
        <v>21</v>
      </c>
      <c r="E671" s="9" t="e">
        <f>IF(Dokumentationshilfe!$AL285="",NA(),IF(Dokumentationshilfe!$AL285&lt;Dokumentationshilfe!$AN$263,0.9,IF(Dokumentationshilfe!$AL285&lt;=Dokumentationshilfe!$AP$263,1+(Dokumentationshilfe!$AL285-Dokumentationshilfe!$AN$263)/ABS(Dokumentationshilfe!$AP$263-Dokumentationshilfe!$AN$263),IF(Dokumentationshilfe!$AL285&lt;=Dokumentationshilfe!$AR$263,2+(Dokumentationshilfe!$AL285-Dokumentationshilfe!$AP$263)/ABS(Dokumentationshilfe!$AR$263-Dokumentationshilfe!$AP$263),IF(Dokumentationshilfe!$AL285&lt;=Dokumentationshilfe!$AT$263,3+(Dokumentationshilfe!$AL285-Dokumentationshilfe!$AR$263)/ABS(Dokumentationshilfe!$AT$263-Dokumentationshilfe!$AR$263),IF(Dokumentationshilfe!$AL285&lt;=Dokumentationshilfe!$AV$263,4+(Dokumentationshilfe!$AL285-Dokumentationshilfe!$AT$263)/ABS(Dokumentationshilfe!$AV$263-Dokumentationshilfe!$AT$263),IF(Dokumentationshilfe!$AL285&lt;=Dokumentationshilfe!$AX$263,5+(Dokumentationshilfe!$AL285-Dokumentationshilfe!$AV$263)/ABS(Dokumentationshilfe!$AX$263-Dokumentationshilfe!$AV$263),IF(Dokumentationshilfe!$AL285&lt;=Dokumentationshilfe!$AZ$263,6+(Dokumentationshilfe!$AL285-Dokumentationshilfe!$AX$263)/ABS(Dokumentationshilfe!$AZ$263-Dokumentationshilfe!$AX$263),7.1))))))))</f>
        <v>#N/A</v>
      </c>
      <c r="F671" s="9">
        <v>1</v>
      </c>
      <c r="G671" s="9">
        <v>2</v>
      </c>
      <c r="H671" s="9">
        <v>3</v>
      </c>
      <c r="I671" s="9">
        <v>4</v>
      </c>
      <c r="J671" s="9">
        <v>5</v>
      </c>
      <c r="K671" s="9">
        <v>6</v>
      </c>
      <c r="L671" s="10">
        <v>7</v>
      </c>
    </row>
    <row r="672" spans="4:12" x14ac:dyDescent="0.2">
      <c r="D672" s="9">
        <v>22</v>
      </c>
      <c r="E672" s="9" t="e">
        <f>IF(Dokumentationshilfe!$AL286="",NA(),IF(Dokumentationshilfe!$AL286&lt;Dokumentationshilfe!$AN$263,0.9,IF(Dokumentationshilfe!$AL286&lt;=Dokumentationshilfe!$AP$263,1+(Dokumentationshilfe!$AL286-Dokumentationshilfe!$AN$263)/ABS(Dokumentationshilfe!$AP$263-Dokumentationshilfe!$AN$263),IF(Dokumentationshilfe!$AL286&lt;=Dokumentationshilfe!$AR$263,2+(Dokumentationshilfe!$AL286-Dokumentationshilfe!$AP$263)/ABS(Dokumentationshilfe!$AR$263-Dokumentationshilfe!$AP$263),IF(Dokumentationshilfe!$AL286&lt;=Dokumentationshilfe!$AT$263,3+(Dokumentationshilfe!$AL286-Dokumentationshilfe!$AR$263)/ABS(Dokumentationshilfe!$AT$263-Dokumentationshilfe!$AR$263),IF(Dokumentationshilfe!$AL286&lt;=Dokumentationshilfe!$AV$263,4+(Dokumentationshilfe!$AL286-Dokumentationshilfe!$AT$263)/ABS(Dokumentationshilfe!$AV$263-Dokumentationshilfe!$AT$263),IF(Dokumentationshilfe!$AL286&lt;=Dokumentationshilfe!$AX$263,5+(Dokumentationshilfe!$AL286-Dokumentationshilfe!$AV$263)/ABS(Dokumentationshilfe!$AX$263-Dokumentationshilfe!$AV$263),IF(Dokumentationshilfe!$AL286&lt;=Dokumentationshilfe!$AZ$263,6+(Dokumentationshilfe!$AL286-Dokumentationshilfe!$AX$263)/ABS(Dokumentationshilfe!$AZ$263-Dokumentationshilfe!$AX$263),7.1))))))))</f>
        <v>#N/A</v>
      </c>
      <c r="F672" s="9">
        <v>1</v>
      </c>
      <c r="G672" s="9">
        <v>2</v>
      </c>
      <c r="H672" s="9">
        <v>3</v>
      </c>
      <c r="I672" s="9">
        <v>4</v>
      </c>
      <c r="J672" s="9">
        <v>5</v>
      </c>
      <c r="K672" s="9">
        <v>6</v>
      </c>
      <c r="L672" s="10">
        <v>7</v>
      </c>
    </row>
    <row r="673" spans="4:14" x14ac:dyDescent="0.2">
      <c r="D673" s="9">
        <v>23</v>
      </c>
      <c r="E673" s="9" t="e">
        <f>IF(Dokumentationshilfe!$AL287="",NA(),IF(Dokumentationshilfe!$AL287&lt;Dokumentationshilfe!$AN$263,0.9,IF(Dokumentationshilfe!$AL287&lt;=Dokumentationshilfe!$AP$263,1+(Dokumentationshilfe!$AL287-Dokumentationshilfe!$AN$263)/ABS(Dokumentationshilfe!$AP$263-Dokumentationshilfe!$AN$263),IF(Dokumentationshilfe!$AL287&lt;=Dokumentationshilfe!$AR$263,2+(Dokumentationshilfe!$AL287-Dokumentationshilfe!$AP$263)/ABS(Dokumentationshilfe!$AR$263-Dokumentationshilfe!$AP$263),IF(Dokumentationshilfe!$AL287&lt;=Dokumentationshilfe!$AT$263,3+(Dokumentationshilfe!$AL287-Dokumentationshilfe!$AR$263)/ABS(Dokumentationshilfe!$AT$263-Dokumentationshilfe!$AR$263),IF(Dokumentationshilfe!$AL287&lt;=Dokumentationshilfe!$AV$263,4+(Dokumentationshilfe!$AL287-Dokumentationshilfe!$AT$263)/ABS(Dokumentationshilfe!$AV$263-Dokumentationshilfe!$AT$263),IF(Dokumentationshilfe!$AL287&lt;=Dokumentationshilfe!$AX$263,5+(Dokumentationshilfe!$AL287-Dokumentationshilfe!$AV$263)/ABS(Dokumentationshilfe!$AX$263-Dokumentationshilfe!$AV$263),IF(Dokumentationshilfe!$AL287&lt;=Dokumentationshilfe!$AZ$263,6+(Dokumentationshilfe!$AL287-Dokumentationshilfe!$AX$263)/ABS(Dokumentationshilfe!$AZ$263-Dokumentationshilfe!$AX$263),7.1))))))))</f>
        <v>#N/A</v>
      </c>
      <c r="F673" s="9">
        <v>1</v>
      </c>
      <c r="G673" s="9">
        <v>2</v>
      </c>
      <c r="H673" s="9">
        <v>3</v>
      </c>
      <c r="I673" s="9">
        <v>4</v>
      </c>
      <c r="J673" s="9">
        <v>5</v>
      </c>
      <c r="K673" s="9">
        <v>6</v>
      </c>
      <c r="L673" s="10">
        <v>7</v>
      </c>
    </row>
    <row r="674" spans="4:14" x14ac:dyDescent="0.2">
      <c r="D674" s="9">
        <v>24</v>
      </c>
      <c r="E674" s="9" t="e">
        <f>IF(Dokumentationshilfe!$AL288="",NA(),IF(Dokumentationshilfe!$AL288&lt;Dokumentationshilfe!$AN$263,0.9,IF(Dokumentationshilfe!$AL288&lt;=Dokumentationshilfe!$AP$263,1+(Dokumentationshilfe!$AL288-Dokumentationshilfe!$AN$263)/ABS(Dokumentationshilfe!$AP$263-Dokumentationshilfe!$AN$263),IF(Dokumentationshilfe!$AL288&lt;=Dokumentationshilfe!$AR$263,2+(Dokumentationshilfe!$AL288-Dokumentationshilfe!$AP$263)/ABS(Dokumentationshilfe!$AR$263-Dokumentationshilfe!$AP$263),IF(Dokumentationshilfe!$AL288&lt;=Dokumentationshilfe!$AT$263,3+(Dokumentationshilfe!$AL288-Dokumentationshilfe!$AR$263)/ABS(Dokumentationshilfe!$AT$263-Dokumentationshilfe!$AR$263),IF(Dokumentationshilfe!$AL288&lt;=Dokumentationshilfe!$AV$263,4+(Dokumentationshilfe!$AL288-Dokumentationshilfe!$AT$263)/ABS(Dokumentationshilfe!$AV$263-Dokumentationshilfe!$AT$263),IF(Dokumentationshilfe!$AL288&lt;=Dokumentationshilfe!$AX$263,5+(Dokumentationshilfe!$AL288-Dokumentationshilfe!$AV$263)/ABS(Dokumentationshilfe!$AX$263-Dokumentationshilfe!$AV$263),IF(Dokumentationshilfe!$AL288&lt;=Dokumentationshilfe!$AZ$263,6+(Dokumentationshilfe!$AL288-Dokumentationshilfe!$AX$263)/ABS(Dokumentationshilfe!$AZ$263-Dokumentationshilfe!$AX$263),7.1))))))))</f>
        <v>#N/A</v>
      </c>
      <c r="F674" s="9">
        <v>1</v>
      </c>
      <c r="G674" s="9">
        <v>2</v>
      </c>
      <c r="H674" s="9">
        <v>3</v>
      </c>
      <c r="I674" s="9">
        <v>4</v>
      </c>
      <c r="J674" s="9">
        <v>5</v>
      </c>
      <c r="K674" s="9">
        <v>6</v>
      </c>
      <c r="L674" s="10">
        <v>7</v>
      </c>
    </row>
    <row r="675" spans="4:14" ht="13.5" thickBot="1" x14ac:dyDescent="0.25">
      <c r="D675" s="12">
        <v>25</v>
      </c>
      <c r="E675" s="9" t="e">
        <f>IF(Dokumentationshilfe!$AL289="",NA(),IF(Dokumentationshilfe!$AL289&lt;Dokumentationshilfe!$AN$263,0.9,IF(Dokumentationshilfe!$AL289&lt;=Dokumentationshilfe!$AP$263,1+(Dokumentationshilfe!$AL289-Dokumentationshilfe!$AN$263)/ABS(Dokumentationshilfe!$AP$263-Dokumentationshilfe!$AN$263),IF(Dokumentationshilfe!$AL289&lt;=Dokumentationshilfe!$AR$263,2+(Dokumentationshilfe!$AL289-Dokumentationshilfe!$AP$263)/ABS(Dokumentationshilfe!$AR$263-Dokumentationshilfe!$AP$263),IF(Dokumentationshilfe!$AL289&lt;=Dokumentationshilfe!$AT$263,3+(Dokumentationshilfe!$AL289-Dokumentationshilfe!$AR$263)/ABS(Dokumentationshilfe!$AT$263-Dokumentationshilfe!$AR$263),IF(Dokumentationshilfe!$AL289&lt;=Dokumentationshilfe!$AV$263,4+(Dokumentationshilfe!$AL289-Dokumentationshilfe!$AT$263)/ABS(Dokumentationshilfe!$AV$263-Dokumentationshilfe!$AT$263),IF(Dokumentationshilfe!$AL289&lt;=Dokumentationshilfe!$AX$263,5+(Dokumentationshilfe!$AL289-Dokumentationshilfe!$AV$263)/ABS(Dokumentationshilfe!$AX$263-Dokumentationshilfe!$AV$263),IF(Dokumentationshilfe!$AL289&lt;=Dokumentationshilfe!$AZ$263,6+(Dokumentationshilfe!$AL289-Dokumentationshilfe!$AX$263)/ABS(Dokumentationshilfe!$AZ$263-Dokumentationshilfe!$AX$263),7.1))))))))</f>
        <v>#N/A</v>
      </c>
      <c r="F675" s="12">
        <v>1</v>
      </c>
      <c r="G675" s="12">
        <v>2</v>
      </c>
      <c r="H675" s="12">
        <v>3</v>
      </c>
      <c r="I675" s="12">
        <v>4</v>
      </c>
      <c r="J675" s="12">
        <v>5</v>
      </c>
      <c r="K675" s="12">
        <v>6</v>
      </c>
      <c r="L675" s="13">
        <v>7</v>
      </c>
    </row>
    <row r="676" spans="4:14" x14ac:dyDescent="0.2">
      <c r="D676" s="2"/>
      <c r="E676" s="2"/>
      <c r="F676" s="2"/>
      <c r="G676" s="2"/>
      <c r="H676" s="2"/>
      <c r="I676" s="2"/>
      <c r="J676" s="2"/>
      <c r="K676" s="2"/>
      <c r="L676" s="3"/>
      <c r="N676">
        <v>9.1</v>
      </c>
    </row>
    <row r="677" spans="4:14" x14ac:dyDescent="0.2">
      <c r="D677" s="5" t="s">
        <v>11</v>
      </c>
      <c r="E677" s="5" t="s">
        <v>19</v>
      </c>
      <c r="F677" s="6" t="s">
        <v>12</v>
      </c>
      <c r="G677" s="6" t="s">
        <v>13</v>
      </c>
      <c r="H677" s="6" t="s">
        <v>14</v>
      </c>
      <c r="I677" s="6" t="s">
        <v>15</v>
      </c>
      <c r="J677" s="6" t="s">
        <v>16</v>
      </c>
      <c r="K677" s="6" t="s">
        <v>17</v>
      </c>
      <c r="L677" s="7" t="s">
        <v>18</v>
      </c>
      <c r="N677" s="65" t="s">
        <v>205</v>
      </c>
    </row>
    <row r="678" spans="4:14" x14ac:dyDescent="0.2">
      <c r="D678" s="5"/>
      <c r="E678" s="5"/>
      <c r="F678" s="5"/>
      <c r="G678" s="5"/>
      <c r="H678" s="5"/>
      <c r="I678" s="5"/>
      <c r="J678" s="5"/>
      <c r="K678" s="5"/>
      <c r="L678" s="8"/>
      <c r="N678" t="s">
        <v>205</v>
      </c>
    </row>
    <row r="679" spans="4:14" x14ac:dyDescent="0.2">
      <c r="D679" s="9">
        <v>1</v>
      </c>
      <c r="E679" s="9" t="e">
        <f>IF(Dokumentationshilfe!$B301="",NA(),IF(Dokumentationshilfe!$B301&lt;Dokumentationshilfe!$D$299,0.9,IF(Dokumentationshilfe!$B301&lt;=Dokumentationshilfe!$F$299,1+(Dokumentationshilfe!$B301-Dokumentationshilfe!$D$299)/ABS(Dokumentationshilfe!$F$299-Dokumentationshilfe!$D$299),IF(Dokumentationshilfe!$B301&lt;=Dokumentationshilfe!$H$299,2+(Dokumentationshilfe!$B301-Dokumentationshilfe!$F$299)/ABS(Dokumentationshilfe!$H$299-Dokumentationshilfe!$F$299),IF(Dokumentationshilfe!$B301&lt;=Dokumentationshilfe!$J$299,3+(Dokumentationshilfe!$B301-Dokumentationshilfe!$H$299)/ABS(Dokumentationshilfe!$J$299-Dokumentationshilfe!$H$299),IF(Dokumentationshilfe!$B301&lt;=Dokumentationshilfe!$L$299,4+(Dokumentationshilfe!$B301-Dokumentationshilfe!$J$299)/ABS(Dokumentationshilfe!$L$299-Dokumentationshilfe!$J$299),IF(Dokumentationshilfe!$B301&lt;=Dokumentationshilfe!$N$299,5+(Dokumentationshilfe!$B301-Dokumentationshilfe!$L$299)/ABS(Dokumentationshilfe!$N$299-Dokumentationshilfe!$L$299),IF(Dokumentationshilfe!$B301&lt;=Dokumentationshilfe!$P$299,6+(Dokumentationshilfe!$B301-Dokumentationshilfe!$N$299)/ABS(Dokumentationshilfe!$P$299-Dokumentationshilfe!$N$299),7.1))))))))</f>
        <v>#N/A</v>
      </c>
      <c r="F679" s="9">
        <v>1</v>
      </c>
      <c r="G679" s="9">
        <v>2</v>
      </c>
      <c r="H679" s="9">
        <v>3</v>
      </c>
      <c r="I679" s="9">
        <v>4</v>
      </c>
      <c r="J679" s="9">
        <v>5</v>
      </c>
      <c r="K679" s="9">
        <v>6</v>
      </c>
      <c r="L679" s="10">
        <v>7</v>
      </c>
    </row>
    <row r="680" spans="4:14" x14ac:dyDescent="0.2">
      <c r="D680" s="9">
        <v>2</v>
      </c>
      <c r="E680" s="9" t="e">
        <f>IF(Dokumentationshilfe!$B302="",NA(),IF(Dokumentationshilfe!$B302&lt;Dokumentationshilfe!$D$299,0.9,IF(Dokumentationshilfe!$B302&lt;=Dokumentationshilfe!$F$299,1+(Dokumentationshilfe!$B302-Dokumentationshilfe!$D$299)/ABS(Dokumentationshilfe!$F$299-Dokumentationshilfe!$D$299),IF(Dokumentationshilfe!$B302&lt;=Dokumentationshilfe!$H$299,2+(Dokumentationshilfe!$B302-Dokumentationshilfe!$F$299)/ABS(Dokumentationshilfe!$H$299-Dokumentationshilfe!$F$299),IF(Dokumentationshilfe!$B302&lt;=Dokumentationshilfe!$J$299,3+(Dokumentationshilfe!$B302-Dokumentationshilfe!$H$299)/ABS(Dokumentationshilfe!$J$299-Dokumentationshilfe!$H$299),IF(Dokumentationshilfe!$B302&lt;=Dokumentationshilfe!$L$299,4+(Dokumentationshilfe!$B302-Dokumentationshilfe!$J$299)/ABS(Dokumentationshilfe!$L$299-Dokumentationshilfe!$J$299),IF(Dokumentationshilfe!$B302&lt;=Dokumentationshilfe!$N$299,5+(Dokumentationshilfe!$B302-Dokumentationshilfe!$L$299)/ABS(Dokumentationshilfe!$N$299-Dokumentationshilfe!$L$299),IF(Dokumentationshilfe!$B302&lt;=Dokumentationshilfe!$P$299,6+(Dokumentationshilfe!$B302-Dokumentationshilfe!$N$299)/ABS(Dokumentationshilfe!$P$299-Dokumentationshilfe!$N$299),7.1))))))))</f>
        <v>#N/A</v>
      </c>
      <c r="F680" s="9">
        <v>1</v>
      </c>
      <c r="G680" s="9">
        <v>2</v>
      </c>
      <c r="H680" s="9">
        <v>3</v>
      </c>
      <c r="I680" s="9">
        <v>4</v>
      </c>
      <c r="J680" s="9">
        <v>5</v>
      </c>
      <c r="K680" s="9">
        <v>6</v>
      </c>
      <c r="L680" s="10">
        <v>7</v>
      </c>
    </row>
    <row r="681" spans="4:14" x14ac:dyDescent="0.2">
      <c r="D681" s="9">
        <v>3</v>
      </c>
      <c r="E681" s="9" t="e">
        <f>IF(Dokumentationshilfe!$B303="",NA(),IF(Dokumentationshilfe!$B303&lt;Dokumentationshilfe!$D$299,0.9,IF(Dokumentationshilfe!$B303&lt;=Dokumentationshilfe!$F$299,1+(Dokumentationshilfe!$B303-Dokumentationshilfe!$D$299)/ABS(Dokumentationshilfe!$F$299-Dokumentationshilfe!$D$299),IF(Dokumentationshilfe!$B303&lt;=Dokumentationshilfe!$H$299,2+(Dokumentationshilfe!$B303-Dokumentationshilfe!$F$299)/ABS(Dokumentationshilfe!$H$299-Dokumentationshilfe!$F$299),IF(Dokumentationshilfe!$B303&lt;=Dokumentationshilfe!$J$299,3+(Dokumentationshilfe!$B303-Dokumentationshilfe!$H$299)/ABS(Dokumentationshilfe!$J$299-Dokumentationshilfe!$H$299),IF(Dokumentationshilfe!$B303&lt;=Dokumentationshilfe!$L$299,4+(Dokumentationshilfe!$B303-Dokumentationshilfe!$J$299)/ABS(Dokumentationshilfe!$L$299-Dokumentationshilfe!$J$299),IF(Dokumentationshilfe!$B303&lt;=Dokumentationshilfe!$N$299,5+(Dokumentationshilfe!$B303-Dokumentationshilfe!$L$299)/ABS(Dokumentationshilfe!$N$299-Dokumentationshilfe!$L$299),IF(Dokumentationshilfe!$B303&lt;=Dokumentationshilfe!$P$299,6+(Dokumentationshilfe!$B303-Dokumentationshilfe!$N$299)/ABS(Dokumentationshilfe!$P$299-Dokumentationshilfe!$N$299),7.1))))))))</f>
        <v>#N/A</v>
      </c>
      <c r="F681" s="9">
        <v>1</v>
      </c>
      <c r="G681" s="9">
        <v>2</v>
      </c>
      <c r="H681" s="9">
        <v>3</v>
      </c>
      <c r="I681" s="9">
        <v>4</v>
      </c>
      <c r="J681" s="9">
        <v>5</v>
      </c>
      <c r="K681" s="9">
        <v>6</v>
      </c>
      <c r="L681" s="10">
        <v>7</v>
      </c>
    </row>
    <row r="682" spans="4:14" x14ac:dyDescent="0.2">
      <c r="D682" s="9">
        <v>4</v>
      </c>
      <c r="E682" s="9" t="e">
        <f>IF(Dokumentationshilfe!$B304="",NA(),IF(Dokumentationshilfe!$B304&lt;Dokumentationshilfe!$D$299,0.9,IF(Dokumentationshilfe!$B304&lt;=Dokumentationshilfe!$F$299,1+(Dokumentationshilfe!$B304-Dokumentationshilfe!$D$299)/ABS(Dokumentationshilfe!$F$299-Dokumentationshilfe!$D$299),IF(Dokumentationshilfe!$B304&lt;=Dokumentationshilfe!$H$299,2+(Dokumentationshilfe!$B304-Dokumentationshilfe!$F$299)/ABS(Dokumentationshilfe!$H$299-Dokumentationshilfe!$F$299),IF(Dokumentationshilfe!$B304&lt;=Dokumentationshilfe!$J$299,3+(Dokumentationshilfe!$B304-Dokumentationshilfe!$H$299)/ABS(Dokumentationshilfe!$J$299-Dokumentationshilfe!$H$299),IF(Dokumentationshilfe!$B304&lt;=Dokumentationshilfe!$L$299,4+(Dokumentationshilfe!$B304-Dokumentationshilfe!$J$299)/ABS(Dokumentationshilfe!$L$299-Dokumentationshilfe!$J$299),IF(Dokumentationshilfe!$B304&lt;=Dokumentationshilfe!$N$299,5+(Dokumentationshilfe!$B304-Dokumentationshilfe!$L$299)/ABS(Dokumentationshilfe!$N$299-Dokumentationshilfe!$L$299),IF(Dokumentationshilfe!$B304&lt;=Dokumentationshilfe!$P$299,6+(Dokumentationshilfe!$B304-Dokumentationshilfe!$N$299)/ABS(Dokumentationshilfe!$P$299-Dokumentationshilfe!$N$299),7.1))))))))</f>
        <v>#N/A</v>
      </c>
      <c r="F682" s="9">
        <v>1</v>
      </c>
      <c r="G682" s="9">
        <v>2</v>
      </c>
      <c r="H682" s="9">
        <v>3</v>
      </c>
      <c r="I682" s="9">
        <v>4</v>
      </c>
      <c r="J682" s="9">
        <v>5</v>
      </c>
      <c r="K682" s="9">
        <v>6</v>
      </c>
      <c r="L682" s="10">
        <v>7</v>
      </c>
    </row>
    <row r="683" spans="4:14" x14ac:dyDescent="0.2">
      <c r="D683" s="9">
        <v>5</v>
      </c>
      <c r="E683" s="9" t="e">
        <f>IF(Dokumentationshilfe!$B305="",NA(),IF(Dokumentationshilfe!$B305&lt;Dokumentationshilfe!$D$299,0.9,IF(Dokumentationshilfe!$B305&lt;=Dokumentationshilfe!$F$299,1+(Dokumentationshilfe!$B305-Dokumentationshilfe!$D$299)/ABS(Dokumentationshilfe!$F$299-Dokumentationshilfe!$D$299),IF(Dokumentationshilfe!$B305&lt;=Dokumentationshilfe!$H$299,2+(Dokumentationshilfe!$B305-Dokumentationshilfe!$F$299)/ABS(Dokumentationshilfe!$H$299-Dokumentationshilfe!$F$299),IF(Dokumentationshilfe!$B305&lt;=Dokumentationshilfe!$J$299,3+(Dokumentationshilfe!$B305-Dokumentationshilfe!$H$299)/ABS(Dokumentationshilfe!$J$299-Dokumentationshilfe!$H$299),IF(Dokumentationshilfe!$B305&lt;=Dokumentationshilfe!$L$299,4+(Dokumentationshilfe!$B305-Dokumentationshilfe!$J$299)/ABS(Dokumentationshilfe!$L$299-Dokumentationshilfe!$J$299),IF(Dokumentationshilfe!$B305&lt;=Dokumentationshilfe!$N$299,5+(Dokumentationshilfe!$B305-Dokumentationshilfe!$L$299)/ABS(Dokumentationshilfe!$N$299-Dokumentationshilfe!$L$299),IF(Dokumentationshilfe!$B305&lt;=Dokumentationshilfe!$P$299,6+(Dokumentationshilfe!$B305-Dokumentationshilfe!$N$299)/ABS(Dokumentationshilfe!$P$299-Dokumentationshilfe!$N$299),7.1))))))))</f>
        <v>#N/A</v>
      </c>
      <c r="F683" s="9">
        <v>1</v>
      </c>
      <c r="G683" s="9">
        <v>2</v>
      </c>
      <c r="H683" s="9">
        <v>3</v>
      </c>
      <c r="I683" s="9">
        <v>4</v>
      </c>
      <c r="J683" s="9">
        <v>5</v>
      </c>
      <c r="K683" s="9">
        <v>6</v>
      </c>
      <c r="L683" s="10">
        <v>7</v>
      </c>
    </row>
    <row r="684" spans="4:14" x14ac:dyDescent="0.2">
      <c r="D684" s="9">
        <v>6</v>
      </c>
      <c r="E684" s="9" t="e">
        <f>IF(Dokumentationshilfe!$B306="",NA(),IF(Dokumentationshilfe!$B306&lt;Dokumentationshilfe!$D$299,0.9,IF(Dokumentationshilfe!$B306&lt;=Dokumentationshilfe!$F$299,1+(Dokumentationshilfe!$B306-Dokumentationshilfe!$D$299)/ABS(Dokumentationshilfe!$F$299-Dokumentationshilfe!$D$299),IF(Dokumentationshilfe!$B306&lt;=Dokumentationshilfe!$H$299,2+(Dokumentationshilfe!$B306-Dokumentationshilfe!$F$299)/ABS(Dokumentationshilfe!$H$299-Dokumentationshilfe!$F$299),IF(Dokumentationshilfe!$B306&lt;=Dokumentationshilfe!$J$299,3+(Dokumentationshilfe!$B306-Dokumentationshilfe!$H$299)/ABS(Dokumentationshilfe!$J$299-Dokumentationshilfe!$H$299),IF(Dokumentationshilfe!$B306&lt;=Dokumentationshilfe!$L$299,4+(Dokumentationshilfe!$B306-Dokumentationshilfe!$J$299)/ABS(Dokumentationshilfe!$L$299-Dokumentationshilfe!$J$299),IF(Dokumentationshilfe!$B306&lt;=Dokumentationshilfe!$N$299,5+(Dokumentationshilfe!$B306-Dokumentationshilfe!$L$299)/ABS(Dokumentationshilfe!$N$299-Dokumentationshilfe!$L$299),IF(Dokumentationshilfe!$B306&lt;=Dokumentationshilfe!$P$299,6+(Dokumentationshilfe!$B306-Dokumentationshilfe!$N$299)/ABS(Dokumentationshilfe!$P$299-Dokumentationshilfe!$N$299),7.1))))))))</f>
        <v>#N/A</v>
      </c>
      <c r="F684" s="9">
        <v>1</v>
      </c>
      <c r="G684" s="9">
        <v>2</v>
      </c>
      <c r="H684" s="9">
        <v>3</v>
      </c>
      <c r="I684" s="9">
        <v>4</v>
      </c>
      <c r="J684" s="9">
        <v>5</v>
      </c>
      <c r="K684" s="9">
        <v>6</v>
      </c>
      <c r="L684" s="10">
        <v>7</v>
      </c>
    </row>
    <row r="685" spans="4:14" x14ac:dyDescent="0.2">
      <c r="D685" s="9">
        <v>7</v>
      </c>
      <c r="E685" s="9" t="e">
        <f>IF(Dokumentationshilfe!$B307="",NA(),IF(Dokumentationshilfe!$B307&lt;Dokumentationshilfe!$D$299,0.9,IF(Dokumentationshilfe!$B307&lt;=Dokumentationshilfe!$F$299,1+(Dokumentationshilfe!$B307-Dokumentationshilfe!$D$299)/ABS(Dokumentationshilfe!$F$299-Dokumentationshilfe!$D$299),IF(Dokumentationshilfe!$B307&lt;=Dokumentationshilfe!$H$299,2+(Dokumentationshilfe!$B307-Dokumentationshilfe!$F$299)/ABS(Dokumentationshilfe!$H$299-Dokumentationshilfe!$F$299),IF(Dokumentationshilfe!$B307&lt;=Dokumentationshilfe!$J$299,3+(Dokumentationshilfe!$B307-Dokumentationshilfe!$H$299)/ABS(Dokumentationshilfe!$J$299-Dokumentationshilfe!$H$299),IF(Dokumentationshilfe!$B307&lt;=Dokumentationshilfe!$L$299,4+(Dokumentationshilfe!$B307-Dokumentationshilfe!$J$299)/ABS(Dokumentationshilfe!$L$299-Dokumentationshilfe!$J$299),IF(Dokumentationshilfe!$B307&lt;=Dokumentationshilfe!$N$299,5+(Dokumentationshilfe!$B307-Dokumentationshilfe!$L$299)/ABS(Dokumentationshilfe!$N$299-Dokumentationshilfe!$L$299),IF(Dokumentationshilfe!$B307&lt;=Dokumentationshilfe!$P$299,6+(Dokumentationshilfe!$B307-Dokumentationshilfe!$N$299)/ABS(Dokumentationshilfe!$P$299-Dokumentationshilfe!$N$299),7.1))))))))</f>
        <v>#N/A</v>
      </c>
      <c r="F685" s="9">
        <v>1</v>
      </c>
      <c r="G685" s="9">
        <v>2</v>
      </c>
      <c r="H685" s="9">
        <v>3</v>
      </c>
      <c r="I685" s="9">
        <v>4</v>
      </c>
      <c r="J685" s="9">
        <v>5</v>
      </c>
      <c r="K685" s="9">
        <v>6</v>
      </c>
      <c r="L685" s="10">
        <v>7</v>
      </c>
    </row>
    <row r="686" spans="4:14" x14ac:dyDescent="0.2">
      <c r="D686" s="9">
        <v>8</v>
      </c>
      <c r="E686" s="9" t="e">
        <f>IF(Dokumentationshilfe!$B308="",NA(),IF(Dokumentationshilfe!$B308&lt;Dokumentationshilfe!$D$299,0.9,IF(Dokumentationshilfe!$B308&lt;=Dokumentationshilfe!$F$299,1+(Dokumentationshilfe!$B308-Dokumentationshilfe!$D$299)/ABS(Dokumentationshilfe!$F$299-Dokumentationshilfe!$D$299),IF(Dokumentationshilfe!$B308&lt;=Dokumentationshilfe!$H$299,2+(Dokumentationshilfe!$B308-Dokumentationshilfe!$F$299)/ABS(Dokumentationshilfe!$H$299-Dokumentationshilfe!$F$299),IF(Dokumentationshilfe!$B308&lt;=Dokumentationshilfe!$J$299,3+(Dokumentationshilfe!$B308-Dokumentationshilfe!$H$299)/ABS(Dokumentationshilfe!$J$299-Dokumentationshilfe!$H$299),IF(Dokumentationshilfe!$B308&lt;=Dokumentationshilfe!$L$299,4+(Dokumentationshilfe!$B308-Dokumentationshilfe!$J$299)/ABS(Dokumentationshilfe!$L$299-Dokumentationshilfe!$J$299),IF(Dokumentationshilfe!$B308&lt;=Dokumentationshilfe!$N$299,5+(Dokumentationshilfe!$B308-Dokumentationshilfe!$L$299)/ABS(Dokumentationshilfe!$N$299-Dokumentationshilfe!$L$299),IF(Dokumentationshilfe!$B308&lt;=Dokumentationshilfe!$P$299,6+(Dokumentationshilfe!$B308-Dokumentationshilfe!$N$299)/ABS(Dokumentationshilfe!$P$299-Dokumentationshilfe!$N$299),7.1))))))))</f>
        <v>#N/A</v>
      </c>
      <c r="F686" s="9">
        <v>1</v>
      </c>
      <c r="G686" s="9">
        <v>2</v>
      </c>
      <c r="H686" s="9">
        <v>3</v>
      </c>
      <c r="I686" s="9">
        <v>4</v>
      </c>
      <c r="J686" s="9">
        <v>5</v>
      </c>
      <c r="K686" s="9">
        <v>6</v>
      </c>
      <c r="L686" s="10">
        <v>7</v>
      </c>
    </row>
    <row r="687" spans="4:14" x14ac:dyDescent="0.2">
      <c r="D687" s="9">
        <v>9</v>
      </c>
      <c r="E687" s="9" t="e">
        <f>IF(Dokumentationshilfe!$B309="",NA(),IF(Dokumentationshilfe!$B309&lt;Dokumentationshilfe!$D$299,0.9,IF(Dokumentationshilfe!$B309&lt;=Dokumentationshilfe!$F$299,1+(Dokumentationshilfe!$B309-Dokumentationshilfe!$D$299)/ABS(Dokumentationshilfe!$F$299-Dokumentationshilfe!$D$299),IF(Dokumentationshilfe!$B309&lt;=Dokumentationshilfe!$H$299,2+(Dokumentationshilfe!$B309-Dokumentationshilfe!$F$299)/ABS(Dokumentationshilfe!$H$299-Dokumentationshilfe!$F$299),IF(Dokumentationshilfe!$B309&lt;=Dokumentationshilfe!$J$299,3+(Dokumentationshilfe!$B309-Dokumentationshilfe!$H$299)/ABS(Dokumentationshilfe!$J$299-Dokumentationshilfe!$H$299),IF(Dokumentationshilfe!$B309&lt;=Dokumentationshilfe!$L$299,4+(Dokumentationshilfe!$B309-Dokumentationshilfe!$J$299)/ABS(Dokumentationshilfe!$L$299-Dokumentationshilfe!$J$299),IF(Dokumentationshilfe!$B309&lt;=Dokumentationshilfe!$N$299,5+(Dokumentationshilfe!$B309-Dokumentationshilfe!$L$299)/ABS(Dokumentationshilfe!$N$299-Dokumentationshilfe!$L$299),IF(Dokumentationshilfe!$B309&lt;=Dokumentationshilfe!$P$299,6+(Dokumentationshilfe!$B309-Dokumentationshilfe!$N$299)/ABS(Dokumentationshilfe!$P$299-Dokumentationshilfe!$N$299),7.1))))))))</f>
        <v>#N/A</v>
      </c>
      <c r="F687" s="9">
        <v>1</v>
      </c>
      <c r="G687" s="9">
        <v>2</v>
      </c>
      <c r="H687" s="9">
        <v>3</v>
      </c>
      <c r="I687" s="9">
        <v>4</v>
      </c>
      <c r="J687" s="9">
        <v>5</v>
      </c>
      <c r="K687" s="9">
        <v>6</v>
      </c>
      <c r="L687" s="10">
        <v>7</v>
      </c>
    </row>
    <row r="688" spans="4:14" x14ac:dyDescent="0.2">
      <c r="D688" s="9">
        <v>10</v>
      </c>
      <c r="E688" s="9" t="e">
        <f>IF(Dokumentationshilfe!$B310="",NA(),IF(Dokumentationshilfe!$B310&lt;Dokumentationshilfe!$D$299,0.9,IF(Dokumentationshilfe!$B310&lt;=Dokumentationshilfe!$F$299,1+(Dokumentationshilfe!$B310-Dokumentationshilfe!$D$299)/ABS(Dokumentationshilfe!$F$299-Dokumentationshilfe!$D$299),IF(Dokumentationshilfe!$B310&lt;=Dokumentationshilfe!$H$299,2+(Dokumentationshilfe!$B310-Dokumentationshilfe!$F$299)/ABS(Dokumentationshilfe!$H$299-Dokumentationshilfe!$F$299),IF(Dokumentationshilfe!$B310&lt;=Dokumentationshilfe!$J$299,3+(Dokumentationshilfe!$B310-Dokumentationshilfe!$H$299)/ABS(Dokumentationshilfe!$J$299-Dokumentationshilfe!$H$299),IF(Dokumentationshilfe!$B310&lt;=Dokumentationshilfe!$L$299,4+(Dokumentationshilfe!$B310-Dokumentationshilfe!$J$299)/ABS(Dokumentationshilfe!$L$299-Dokumentationshilfe!$J$299),IF(Dokumentationshilfe!$B310&lt;=Dokumentationshilfe!$N$299,5+(Dokumentationshilfe!$B310-Dokumentationshilfe!$L$299)/ABS(Dokumentationshilfe!$N$299-Dokumentationshilfe!$L$299),IF(Dokumentationshilfe!$B310&lt;=Dokumentationshilfe!$P$299,6+(Dokumentationshilfe!$B310-Dokumentationshilfe!$N$299)/ABS(Dokumentationshilfe!$P$299-Dokumentationshilfe!$N$299),7.1))))))))</f>
        <v>#N/A</v>
      </c>
      <c r="F688" s="9">
        <v>1</v>
      </c>
      <c r="G688" s="9">
        <v>2</v>
      </c>
      <c r="H688" s="9">
        <v>3</v>
      </c>
      <c r="I688" s="9">
        <v>4</v>
      </c>
      <c r="J688" s="9">
        <v>5</v>
      </c>
      <c r="K688" s="9">
        <v>6</v>
      </c>
      <c r="L688" s="10">
        <v>7</v>
      </c>
    </row>
    <row r="689" spans="4:12" x14ac:dyDescent="0.2">
      <c r="D689" s="9">
        <v>11</v>
      </c>
      <c r="E689" s="9" t="e">
        <f>IF(Dokumentationshilfe!$B311="",NA(),IF(Dokumentationshilfe!$B311&lt;Dokumentationshilfe!$D$299,0.9,IF(Dokumentationshilfe!$B311&lt;=Dokumentationshilfe!$F$299,1+(Dokumentationshilfe!$B311-Dokumentationshilfe!$D$299)/ABS(Dokumentationshilfe!$F$299-Dokumentationshilfe!$D$299),IF(Dokumentationshilfe!$B311&lt;=Dokumentationshilfe!$H$299,2+(Dokumentationshilfe!$B311-Dokumentationshilfe!$F$299)/ABS(Dokumentationshilfe!$H$299-Dokumentationshilfe!$F$299),IF(Dokumentationshilfe!$B311&lt;=Dokumentationshilfe!$J$299,3+(Dokumentationshilfe!$B311-Dokumentationshilfe!$H$299)/ABS(Dokumentationshilfe!$J$299-Dokumentationshilfe!$H$299),IF(Dokumentationshilfe!$B311&lt;=Dokumentationshilfe!$L$299,4+(Dokumentationshilfe!$B311-Dokumentationshilfe!$J$299)/ABS(Dokumentationshilfe!$L$299-Dokumentationshilfe!$J$299),IF(Dokumentationshilfe!$B311&lt;=Dokumentationshilfe!$N$299,5+(Dokumentationshilfe!$B311-Dokumentationshilfe!$L$299)/ABS(Dokumentationshilfe!$N$299-Dokumentationshilfe!$L$299),IF(Dokumentationshilfe!$B311&lt;=Dokumentationshilfe!$P$299,6+(Dokumentationshilfe!$B311-Dokumentationshilfe!$N$299)/ABS(Dokumentationshilfe!$P$299-Dokumentationshilfe!$N$299),7.1))))))))</f>
        <v>#N/A</v>
      </c>
      <c r="F689" s="9">
        <v>1</v>
      </c>
      <c r="G689" s="9">
        <v>2</v>
      </c>
      <c r="H689" s="9">
        <v>3</v>
      </c>
      <c r="I689" s="9">
        <v>4</v>
      </c>
      <c r="J689" s="9">
        <v>5</v>
      </c>
      <c r="K689" s="9">
        <v>6</v>
      </c>
      <c r="L689" s="10">
        <v>7</v>
      </c>
    </row>
    <row r="690" spans="4:12" x14ac:dyDescent="0.2">
      <c r="D690" s="9">
        <v>12</v>
      </c>
      <c r="E690" s="9" t="e">
        <f>IF(Dokumentationshilfe!$B312="",NA(),IF(Dokumentationshilfe!$B312&lt;Dokumentationshilfe!$D$299,0.9,IF(Dokumentationshilfe!$B312&lt;=Dokumentationshilfe!$F$299,1+(Dokumentationshilfe!$B312-Dokumentationshilfe!$D$299)/ABS(Dokumentationshilfe!$F$299-Dokumentationshilfe!$D$299),IF(Dokumentationshilfe!$B312&lt;=Dokumentationshilfe!$H$299,2+(Dokumentationshilfe!$B312-Dokumentationshilfe!$F$299)/ABS(Dokumentationshilfe!$H$299-Dokumentationshilfe!$F$299),IF(Dokumentationshilfe!$B312&lt;=Dokumentationshilfe!$J$299,3+(Dokumentationshilfe!$B312-Dokumentationshilfe!$H$299)/ABS(Dokumentationshilfe!$J$299-Dokumentationshilfe!$H$299),IF(Dokumentationshilfe!$B312&lt;=Dokumentationshilfe!$L$299,4+(Dokumentationshilfe!$B312-Dokumentationshilfe!$J$299)/ABS(Dokumentationshilfe!$L$299-Dokumentationshilfe!$J$299),IF(Dokumentationshilfe!$B312&lt;=Dokumentationshilfe!$N$299,5+(Dokumentationshilfe!$B312-Dokumentationshilfe!$L$299)/ABS(Dokumentationshilfe!$N$299-Dokumentationshilfe!$L$299),IF(Dokumentationshilfe!$B312&lt;=Dokumentationshilfe!$P$299,6+(Dokumentationshilfe!$B312-Dokumentationshilfe!$N$299)/ABS(Dokumentationshilfe!$P$299-Dokumentationshilfe!$N$299),7.1))))))))</f>
        <v>#N/A</v>
      </c>
      <c r="F690" s="9">
        <v>1</v>
      </c>
      <c r="G690" s="9">
        <v>2</v>
      </c>
      <c r="H690" s="9">
        <v>3</v>
      </c>
      <c r="I690" s="9">
        <v>4</v>
      </c>
      <c r="J690" s="9">
        <v>5</v>
      </c>
      <c r="K690" s="9">
        <v>6</v>
      </c>
      <c r="L690" s="10">
        <v>7</v>
      </c>
    </row>
    <row r="691" spans="4:12" x14ac:dyDescent="0.2">
      <c r="D691" s="9">
        <v>13</v>
      </c>
      <c r="E691" s="9" t="e">
        <f>IF(Dokumentationshilfe!$B313="",NA(),IF(Dokumentationshilfe!$B313&lt;Dokumentationshilfe!$D$299,0.9,IF(Dokumentationshilfe!$B313&lt;=Dokumentationshilfe!$F$299,1+(Dokumentationshilfe!$B313-Dokumentationshilfe!$D$299)/ABS(Dokumentationshilfe!$F$299-Dokumentationshilfe!$D$299),IF(Dokumentationshilfe!$B313&lt;=Dokumentationshilfe!$H$299,2+(Dokumentationshilfe!$B313-Dokumentationshilfe!$F$299)/ABS(Dokumentationshilfe!$H$299-Dokumentationshilfe!$F$299),IF(Dokumentationshilfe!$B313&lt;=Dokumentationshilfe!$J$299,3+(Dokumentationshilfe!$B313-Dokumentationshilfe!$H$299)/ABS(Dokumentationshilfe!$J$299-Dokumentationshilfe!$H$299),IF(Dokumentationshilfe!$B313&lt;=Dokumentationshilfe!$L$299,4+(Dokumentationshilfe!$B313-Dokumentationshilfe!$J$299)/ABS(Dokumentationshilfe!$L$299-Dokumentationshilfe!$J$299),IF(Dokumentationshilfe!$B313&lt;=Dokumentationshilfe!$N$299,5+(Dokumentationshilfe!$B313-Dokumentationshilfe!$L$299)/ABS(Dokumentationshilfe!$N$299-Dokumentationshilfe!$L$299),IF(Dokumentationshilfe!$B313&lt;=Dokumentationshilfe!$P$299,6+(Dokumentationshilfe!$B313-Dokumentationshilfe!$N$299)/ABS(Dokumentationshilfe!$P$299-Dokumentationshilfe!$N$299),7.1))))))))</f>
        <v>#N/A</v>
      </c>
      <c r="F691" s="9">
        <v>1</v>
      </c>
      <c r="G691" s="9">
        <v>2</v>
      </c>
      <c r="H691" s="9">
        <v>3</v>
      </c>
      <c r="I691" s="9">
        <v>4</v>
      </c>
      <c r="J691" s="9">
        <v>5</v>
      </c>
      <c r="K691" s="9">
        <v>6</v>
      </c>
      <c r="L691" s="10">
        <v>7</v>
      </c>
    </row>
    <row r="692" spans="4:12" x14ac:dyDescent="0.2">
      <c r="D692" s="9">
        <v>14</v>
      </c>
      <c r="E692" s="9" t="e">
        <f>IF(Dokumentationshilfe!$B314="",NA(),IF(Dokumentationshilfe!$B314&lt;Dokumentationshilfe!$D$299,0.9,IF(Dokumentationshilfe!$B314&lt;=Dokumentationshilfe!$F$299,1+(Dokumentationshilfe!$B314-Dokumentationshilfe!$D$299)/ABS(Dokumentationshilfe!$F$299-Dokumentationshilfe!$D$299),IF(Dokumentationshilfe!$B314&lt;=Dokumentationshilfe!$H$299,2+(Dokumentationshilfe!$B314-Dokumentationshilfe!$F$299)/ABS(Dokumentationshilfe!$H$299-Dokumentationshilfe!$F$299),IF(Dokumentationshilfe!$B314&lt;=Dokumentationshilfe!$J$299,3+(Dokumentationshilfe!$B314-Dokumentationshilfe!$H$299)/ABS(Dokumentationshilfe!$J$299-Dokumentationshilfe!$H$299),IF(Dokumentationshilfe!$B314&lt;=Dokumentationshilfe!$L$299,4+(Dokumentationshilfe!$B314-Dokumentationshilfe!$J$299)/ABS(Dokumentationshilfe!$L$299-Dokumentationshilfe!$J$299),IF(Dokumentationshilfe!$B314&lt;=Dokumentationshilfe!$N$299,5+(Dokumentationshilfe!$B314-Dokumentationshilfe!$L$299)/ABS(Dokumentationshilfe!$N$299-Dokumentationshilfe!$L$299),IF(Dokumentationshilfe!$B314&lt;=Dokumentationshilfe!$P$299,6+(Dokumentationshilfe!$B314-Dokumentationshilfe!$N$299)/ABS(Dokumentationshilfe!$P$299-Dokumentationshilfe!$N$299),7.1))))))))</f>
        <v>#N/A</v>
      </c>
      <c r="F692" s="9">
        <v>1</v>
      </c>
      <c r="G692" s="9">
        <v>2</v>
      </c>
      <c r="H692" s="9">
        <v>3</v>
      </c>
      <c r="I692" s="9">
        <v>4</v>
      </c>
      <c r="J692" s="9">
        <v>5</v>
      </c>
      <c r="K692" s="9">
        <v>6</v>
      </c>
      <c r="L692" s="10">
        <v>7</v>
      </c>
    </row>
    <row r="693" spans="4:12" x14ac:dyDescent="0.2">
      <c r="D693" s="9">
        <v>15</v>
      </c>
      <c r="E693" s="9" t="e">
        <f>IF(Dokumentationshilfe!$B315="",NA(),IF(Dokumentationshilfe!$B315&lt;Dokumentationshilfe!$D$299,0.9,IF(Dokumentationshilfe!$B315&lt;=Dokumentationshilfe!$F$299,1+(Dokumentationshilfe!$B315-Dokumentationshilfe!$D$299)/ABS(Dokumentationshilfe!$F$299-Dokumentationshilfe!$D$299),IF(Dokumentationshilfe!$B315&lt;=Dokumentationshilfe!$H$299,2+(Dokumentationshilfe!$B315-Dokumentationshilfe!$F$299)/ABS(Dokumentationshilfe!$H$299-Dokumentationshilfe!$F$299),IF(Dokumentationshilfe!$B315&lt;=Dokumentationshilfe!$J$299,3+(Dokumentationshilfe!$B315-Dokumentationshilfe!$H$299)/ABS(Dokumentationshilfe!$J$299-Dokumentationshilfe!$H$299),IF(Dokumentationshilfe!$B315&lt;=Dokumentationshilfe!$L$299,4+(Dokumentationshilfe!$B315-Dokumentationshilfe!$J$299)/ABS(Dokumentationshilfe!$L$299-Dokumentationshilfe!$J$299),IF(Dokumentationshilfe!$B315&lt;=Dokumentationshilfe!$N$299,5+(Dokumentationshilfe!$B315-Dokumentationshilfe!$L$299)/ABS(Dokumentationshilfe!$N$299-Dokumentationshilfe!$L$299),IF(Dokumentationshilfe!$B315&lt;=Dokumentationshilfe!$P$299,6+(Dokumentationshilfe!$B315-Dokumentationshilfe!$N$299)/ABS(Dokumentationshilfe!$P$299-Dokumentationshilfe!$N$299),7.1))))))))</f>
        <v>#N/A</v>
      </c>
      <c r="F693" s="9">
        <v>1</v>
      </c>
      <c r="G693" s="9">
        <v>2</v>
      </c>
      <c r="H693" s="9">
        <v>3</v>
      </c>
      <c r="I693" s="9">
        <v>4</v>
      </c>
      <c r="J693" s="9">
        <v>5</v>
      </c>
      <c r="K693" s="9">
        <v>6</v>
      </c>
      <c r="L693" s="10">
        <v>7</v>
      </c>
    </row>
    <row r="694" spans="4:12" x14ac:dyDescent="0.2">
      <c r="D694" s="9">
        <v>16</v>
      </c>
      <c r="E694" s="9" t="e">
        <f>IF(Dokumentationshilfe!$B316="",NA(),IF(Dokumentationshilfe!$B316&lt;Dokumentationshilfe!$D$299,0.9,IF(Dokumentationshilfe!$B316&lt;=Dokumentationshilfe!$F$299,1+(Dokumentationshilfe!$B316-Dokumentationshilfe!$D$299)/ABS(Dokumentationshilfe!$F$299-Dokumentationshilfe!$D$299),IF(Dokumentationshilfe!$B316&lt;=Dokumentationshilfe!$H$299,2+(Dokumentationshilfe!$B316-Dokumentationshilfe!$F$299)/ABS(Dokumentationshilfe!$H$299-Dokumentationshilfe!$F$299),IF(Dokumentationshilfe!$B316&lt;=Dokumentationshilfe!$J$299,3+(Dokumentationshilfe!$B316-Dokumentationshilfe!$H$299)/ABS(Dokumentationshilfe!$J$299-Dokumentationshilfe!$H$299),IF(Dokumentationshilfe!$B316&lt;=Dokumentationshilfe!$L$299,4+(Dokumentationshilfe!$B316-Dokumentationshilfe!$J$299)/ABS(Dokumentationshilfe!$L$299-Dokumentationshilfe!$J$299),IF(Dokumentationshilfe!$B316&lt;=Dokumentationshilfe!$N$299,5+(Dokumentationshilfe!$B316-Dokumentationshilfe!$L$299)/ABS(Dokumentationshilfe!$N$299-Dokumentationshilfe!$L$299),IF(Dokumentationshilfe!$B316&lt;=Dokumentationshilfe!$P$299,6+(Dokumentationshilfe!$B316-Dokumentationshilfe!$N$299)/ABS(Dokumentationshilfe!$P$299-Dokumentationshilfe!$N$299),7.1))))))))</f>
        <v>#N/A</v>
      </c>
      <c r="F694" s="9">
        <v>1</v>
      </c>
      <c r="G694" s="9">
        <v>2</v>
      </c>
      <c r="H694" s="9">
        <v>3</v>
      </c>
      <c r="I694" s="9">
        <v>4</v>
      </c>
      <c r="J694" s="9">
        <v>5</v>
      </c>
      <c r="K694" s="9">
        <v>6</v>
      </c>
      <c r="L694" s="10">
        <v>7</v>
      </c>
    </row>
    <row r="695" spans="4:12" x14ac:dyDescent="0.2">
      <c r="D695" s="9">
        <v>17</v>
      </c>
      <c r="E695" s="9" t="e">
        <f>IF(Dokumentationshilfe!$B317="",NA(),IF(Dokumentationshilfe!$B317&lt;Dokumentationshilfe!$D$299,0.9,IF(Dokumentationshilfe!$B317&lt;=Dokumentationshilfe!$F$299,1+(Dokumentationshilfe!$B317-Dokumentationshilfe!$D$299)/ABS(Dokumentationshilfe!$F$299-Dokumentationshilfe!$D$299),IF(Dokumentationshilfe!$B317&lt;=Dokumentationshilfe!$H$299,2+(Dokumentationshilfe!$B317-Dokumentationshilfe!$F$299)/ABS(Dokumentationshilfe!$H$299-Dokumentationshilfe!$F$299),IF(Dokumentationshilfe!$B317&lt;=Dokumentationshilfe!$J$299,3+(Dokumentationshilfe!$B317-Dokumentationshilfe!$H$299)/ABS(Dokumentationshilfe!$J$299-Dokumentationshilfe!$H$299),IF(Dokumentationshilfe!$B317&lt;=Dokumentationshilfe!$L$299,4+(Dokumentationshilfe!$B317-Dokumentationshilfe!$J$299)/ABS(Dokumentationshilfe!$L$299-Dokumentationshilfe!$J$299),IF(Dokumentationshilfe!$B317&lt;=Dokumentationshilfe!$N$299,5+(Dokumentationshilfe!$B317-Dokumentationshilfe!$L$299)/ABS(Dokumentationshilfe!$N$299-Dokumentationshilfe!$L$299),IF(Dokumentationshilfe!$B317&lt;=Dokumentationshilfe!$P$299,6+(Dokumentationshilfe!$B317-Dokumentationshilfe!$N$299)/ABS(Dokumentationshilfe!$P$299-Dokumentationshilfe!$N$299),7.1))))))))</f>
        <v>#N/A</v>
      </c>
      <c r="F695" s="9">
        <v>1</v>
      </c>
      <c r="G695" s="9">
        <v>2</v>
      </c>
      <c r="H695" s="9">
        <v>3</v>
      </c>
      <c r="I695" s="9">
        <v>4</v>
      </c>
      <c r="J695" s="9">
        <v>5</v>
      </c>
      <c r="K695" s="9">
        <v>6</v>
      </c>
      <c r="L695" s="10">
        <v>7</v>
      </c>
    </row>
    <row r="696" spans="4:12" x14ac:dyDescent="0.2">
      <c r="D696" s="9">
        <v>18</v>
      </c>
      <c r="E696" s="9" t="e">
        <f>IF(Dokumentationshilfe!$B318="",NA(),IF(Dokumentationshilfe!$B318&lt;Dokumentationshilfe!$D$299,0.9,IF(Dokumentationshilfe!$B318&lt;=Dokumentationshilfe!$F$299,1+(Dokumentationshilfe!$B318-Dokumentationshilfe!$D$299)/ABS(Dokumentationshilfe!$F$299-Dokumentationshilfe!$D$299),IF(Dokumentationshilfe!$B318&lt;=Dokumentationshilfe!$H$299,2+(Dokumentationshilfe!$B318-Dokumentationshilfe!$F$299)/ABS(Dokumentationshilfe!$H$299-Dokumentationshilfe!$F$299),IF(Dokumentationshilfe!$B318&lt;=Dokumentationshilfe!$J$299,3+(Dokumentationshilfe!$B318-Dokumentationshilfe!$H$299)/ABS(Dokumentationshilfe!$J$299-Dokumentationshilfe!$H$299),IF(Dokumentationshilfe!$B318&lt;=Dokumentationshilfe!$L$299,4+(Dokumentationshilfe!$B318-Dokumentationshilfe!$J$299)/ABS(Dokumentationshilfe!$L$299-Dokumentationshilfe!$J$299),IF(Dokumentationshilfe!$B318&lt;=Dokumentationshilfe!$N$299,5+(Dokumentationshilfe!$B318-Dokumentationshilfe!$L$299)/ABS(Dokumentationshilfe!$N$299-Dokumentationshilfe!$L$299),IF(Dokumentationshilfe!$B318&lt;=Dokumentationshilfe!$P$299,6+(Dokumentationshilfe!$B318-Dokumentationshilfe!$N$299)/ABS(Dokumentationshilfe!$P$299-Dokumentationshilfe!$N$299),7.1))))))))</f>
        <v>#N/A</v>
      </c>
      <c r="F696" s="9">
        <v>1</v>
      </c>
      <c r="G696" s="9">
        <v>2</v>
      </c>
      <c r="H696" s="9">
        <v>3</v>
      </c>
      <c r="I696" s="9">
        <v>4</v>
      </c>
      <c r="J696" s="9">
        <v>5</v>
      </c>
      <c r="K696" s="9">
        <v>6</v>
      </c>
      <c r="L696" s="10">
        <v>7</v>
      </c>
    </row>
    <row r="697" spans="4:12" x14ac:dyDescent="0.2">
      <c r="D697" s="9">
        <v>19</v>
      </c>
      <c r="E697" s="9" t="e">
        <f>IF(Dokumentationshilfe!$B319="",NA(),IF(Dokumentationshilfe!$B319&lt;Dokumentationshilfe!$D$299,0.9,IF(Dokumentationshilfe!$B319&lt;=Dokumentationshilfe!$F$299,1+(Dokumentationshilfe!$B319-Dokumentationshilfe!$D$299)/ABS(Dokumentationshilfe!$F$299-Dokumentationshilfe!$D$299),IF(Dokumentationshilfe!$B319&lt;=Dokumentationshilfe!$H$299,2+(Dokumentationshilfe!$B319-Dokumentationshilfe!$F$299)/ABS(Dokumentationshilfe!$H$299-Dokumentationshilfe!$F$299),IF(Dokumentationshilfe!$B319&lt;=Dokumentationshilfe!$J$299,3+(Dokumentationshilfe!$B319-Dokumentationshilfe!$H$299)/ABS(Dokumentationshilfe!$J$299-Dokumentationshilfe!$H$299),IF(Dokumentationshilfe!$B319&lt;=Dokumentationshilfe!$L$299,4+(Dokumentationshilfe!$B319-Dokumentationshilfe!$J$299)/ABS(Dokumentationshilfe!$L$299-Dokumentationshilfe!$J$299),IF(Dokumentationshilfe!$B319&lt;=Dokumentationshilfe!$N$299,5+(Dokumentationshilfe!$B319-Dokumentationshilfe!$L$299)/ABS(Dokumentationshilfe!$N$299-Dokumentationshilfe!$L$299),IF(Dokumentationshilfe!$B319&lt;=Dokumentationshilfe!$P$299,6+(Dokumentationshilfe!$B319-Dokumentationshilfe!$N$299)/ABS(Dokumentationshilfe!$P$299-Dokumentationshilfe!$N$299),7.1))))))))</f>
        <v>#N/A</v>
      </c>
      <c r="F697" s="9">
        <v>1</v>
      </c>
      <c r="G697" s="9">
        <v>2</v>
      </c>
      <c r="H697" s="9">
        <v>3</v>
      </c>
      <c r="I697" s="9">
        <v>4</v>
      </c>
      <c r="J697" s="9">
        <v>5</v>
      </c>
      <c r="K697" s="9">
        <v>6</v>
      </c>
      <c r="L697" s="10">
        <v>7</v>
      </c>
    </row>
    <row r="698" spans="4:12" x14ac:dyDescent="0.2">
      <c r="D698" s="9">
        <v>20</v>
      </c>
      <c r="E698" s="9" t="e">
        <f>IF(Dokumentationshilfe!$B320="",NA(),IF(Dokumentationshilfe!$B320&lt;Dokumentationshilfe!$D$299,0.9,IF(Dokumentationshilfe!$B320&lt;=Dokumentationshilfe!$F$299,1+(Dokumentationshilfe!$B320-Dokumentationshilfe!$D$299)/ABS(Dokumentationshilfe!$F$299-Dokumentationshilfe!$D$299),IF(Dokumentationshilfe!$B320&lt;=Dokumentationshilfe!$H$299,2+(Dokumentationshilfe!$B320-Dokumentationshilfe!$F$299)/ABS(Dokumentationshilfe!$H$299-Dokumentationshilfe!$F$299),IF(Dokumentationshilfe!$B320&lt;=Dokumentationshilfe!$J$299,3+(Dokumentationshilfe!$B320-Dokumentationshilfe!$H$299)/ABS(Dokumentationshilfe!$J$299-Dokumentationshilfe!$H$299),IF(Dokumentationshilfe!$B320&lt;=Dokumentationshilfe!$L$299,4+(Dokumentationshilfe!$B320-Dokumentationshilfe!$J$299)/ABS(Dokumentationshilfe!$L$299-Dokumentationshilfe!$J$299),IF(Dokumentationshilfe!$B320&lt;=Dokumentationshilfe!$N$299,5+(Dokumentationshilfe!$B320-Dokumentationshilfe!$L$299)/ABS(Dokumentationshilfe!$N$299-Dokumentationshilfe!$L$299),IF(Dokumentationshilfe!$B320&lt;=Dokumentationshilfe!$P$299,6+(Dokumentationshilfe!$B320-Dokumentationshilfe!$N$299)/ABS(Dokumentationshilfe!$P$299-Dokumentationshilfe!$N$299),7.1))))))))</f>
        <v>#N/A</v>
      </c>
      <c r="F698" s="9">
        <v>1</v>
      </c>
      <c r="G698" s="9">
        <v>2</v>
      </c>
      <c r="H698" s="9">
        <v>3</v>
      </c>
      <c r="I698" s="9">
        <v>4</v>
      </c>
      <c r="J698" s="9">
        <v>5</v>
      </c>
      <c r="K698" s="9">
        <v>6</v>
      </c>
      <c r="L698" s="10">
        <v>7</v>
      </c>
    </row>
    <row r="699" spans="4:12" x14ac:dyDescent="0.2">
      <c r="D699" s="9">
        <v>21</v>
      </c>
      <c r="E699" s="9" t="e">
        <f>IF(Dokumentationshilfe!$B321="",NA(),IF(Dokumentationshilfe!$B321&lt;Dokumentationshilfe!$D$299,0.9,IF(Dokumentationshilfe!$B321&lt;=Dokumentationshilfe!$F$299,1+(Dokumentationshilfe!$B321-Dokumentationshilfe!$D$299)/ABS(Dokumentationshilfe!$F$299-Dokumentationshilfe!$D$299),IF(Dokumentationshilfe!$B321&lt;=Dokumentationshilfe!$H$299,2+(Dokumentationshilfe!$B321-Dokumentationshilfe!$F$299)/ABS(Dokumentationshilfe!$H$299-Dokumentationshilfe!$F$299),IF(Dokumentationshilfe!$B321&lt;=Dokumentationshilfe!$J$299,3+(Dokumentationshilfe!$B321-Dokumentationshilfe!$H$299)/ABS(Dokumentationshilfe!$J$299-Dokumentationshilfe!$H$299),IF(Dokumentationshilfe!$B321&lt;=Dokumentationshilfe!$L$299,4+(Dokumentationshilfe!$B321-Dokumentationshilfe!$J$299)/ABS(Dokumentationshilfe!$L$299-Dokumentationshilfe!$J$299),IF(Dokumentationshilfe!$B321&lt;=Dokumentationshilfe!$N$299,5+(Dokumentationshilfe!$B321-Dokumentationshilfe!$L$299)/ABS(Dokumentationshilfe!$N$299-Dokumentationshilfe!$L$299),IF(Dokumentationshilfe!$B321&lt;=Dokumentationshilfe!$P$299,6+(Dokumentationshilfe!$B321-Dokumentationshilfe!$N$299)/ABS(Dokumentationshilfe!$P$299-Dokumentationshilfe!$N$299),7.1))))))))</f>
        <v>#N/A</v>
      </c>
      <c r="F699" s="9">
        <v>1</v>
      </c>
      <c r="G699" s="9">
        <v>2</v>
      </c>
      <c r="H699" s="9">
        <v>3</v>
      </c>
      <c r="I699" s="9">
        <v>4</v>
      </c>
      <c r="J699" s="9">
        <v>5</v>
      </c>
      <c r="K699" s="9">
        <v>6</v>
      </c>
      <c r="L699" s="10">
        <v>7</v>
      </c>
    </row>
    <row r="700" spans="4:12" x14ac:dyDescent="0.2">
      <c r="D700" s="9">
        <v>22</v>
      </c>
      <c r="E700" s="9" t="e">
        <f>IF(Dokumentationshilfe!$B322="",NA(),IF(Dokumentationshilfe!$B322&lt;Dokumentationshilfe!$D$299,0.9,IF(Dokumentationshilfe!$B322&lt;=Dokumentationshilfe!$F$299,1+(Dokumentationshilfe!$B322-Dokumentationshilfe!$D$299)/ABS(Dokumentationshilfe!$F$299-Dokumentationshilfe!$D$299),IF(Dokumentationshilfe!$B322&lt;=Dokumentationshilfe!$H$299,2+(Dokumentationshilfe!$B322-Dokumentationshilfe!$F$299)/ABS(Dokumentationshilfe!$H$299-Dokumentationshilfe!$F$299),IF(Dokumentationshilfe!$B322&lt;=Dokumentationshilfe!$J$299,3+(Dokumentationshilfe!$B322-Dokumentationshilfe!$H$299)/ABS(Dokumentationshilfe!$J$299-Dokumentationshilfe!$H$299),IF(Dokumentationshilfe!$B322&lt;=Dokumentationshilfe!$L$299,4+(Dokumentationshilfe!$B322-Dokumentationshilfe!$J$299)/ABS(Dokumentationshilfe!$L$299-Dokumentationshilfe!$J$299),IF(Dokumentationshilfe!$B322&lt;=Dokumentationshilfe!$N$299,5+(Dokumentationshilfe!$B322-Dokumentationshilfe!$L$299)/ABS(Dokumentationshilfe!$N$299-Dokumentationshilfe!$L$299),IF(Dokumentationshilfe!$B322&lt;=Dokumentationshilfe!$P$299,6+(Dokumentationshilfe!$B322-Dokumentationshilfe!$N$299)/ABS(Dokumentationshilfe!$P$299-Dokumentationshilfe!$N$299),7.1))))))))</f>
        <v>#N/A</v>
      </c>
      <c r="F700" s="9">
        <v>1</v>
      </c>
      <c r="G700" s="9">
        <v>2</v>
      </c>
      <c r="H700" s="9">
        <v>3</v>
      </c>
      <c r="I700" s="9">
        <v>4</v>
      </c>
      <c r="J700" s="9">
        <v>5</v>
      </c>
      <c r="K700" s="9">
        <v>6</v>
      </c>
      <c r="L700" s="10">
        <v>7</v>
      </c>
    </row>
    <row r="701" spans="4:12" x14ac:dyDescent="0.2">
      <c r="D701" s="9">
        <v>23</v>
      </c>
      <c r="E701" s="9" t="e">
        <f>IF(Dokumentationshilfe!$B323="",NA(),IF(Dokumentationshilfe!$B323&lt;Dokumentationshilfe!$D$299,0.9,IF(Dokumentationshilfe!$B323&lt;=Dokumentationshilfe!$F$299,1+(Dokumentationshilfe!$B323-Dokumentationshilfe!$D$299)/ABS(Dokumentationshilfe!$F$299-Dokumentationshilfe!$D$299),IF(Dokumentationshilfe!$B323&lt;=Dokumentationshilfe!$H$299,2+(Dokumentationshilfe!$B323-Dokumentationshilfe!$F$299)/ABS(Dokumentationshilfe!$H$299-Dokumentationshilfe!$F$299),IF(Dokumentationshilfe!$B323&lt;=Dokumentationshilfe!$J$299,3+(Dokumentationshilfe!$B323-Dokumentationshilfe!$H$299)/ABS(Dokumentationshilfe!$J$299-Dokumentationshilfe!$H$299),IF(Dokumentationshilfe!$B323&lt;=Dokumentationshilfe!$L$299,4+(Dokumentationshilfe!$B323-Dokumentationshilfe!$J$299)/ABS(Dokumentationshilfe!$L$299-Dokumentationshilfe!$J$299),IF(Dokumentationshilfe!$B323&lt;=Dokumentationshilfe!$N$299,5+(Dokumentationshilfe!$B323-Dokumentationshilfe!$L$299)/ABS(Dokumentationshilfe!$N$299-Dokumentationshilfe!$L$299),IF(Dokumentationshilfe!$B323&lt;=Dokumentationshilfe!$P$299,6+(Dokumentationshilfe!$B323-Dokumentationshilfe!$N$299)/ABS(Dokumentationshilfe!$P$299-Dokumentationshilfe!$N$299),7.1))))))))</f>
        <v>#N/A</v>
      </c>
      <c r="F701" s="9">
        <v>1</v>
      </c>
      <c r="G701" s="9">
        <v>2</v>
      </c>
      <c r="H701" s="9">
        <v>3</v>
      </c>
      <c r="I701" s="9">
        <v>4</v>
      </c>
      <c r="J701" s="9">
        <v>5</v>
      </c>
      <c r="K701" s="9">
        <v>6</v>
      </c>
      <c r="L701" s="10">
        <v>7</v>
      </c>
    </row>
    <row r="702" spans="4:12" x14ac:dyDescent="0.2">
      <c r="D702" s="9">
        <v>24</v>
      </c>
      <c r="E702" s="9" t="e">
        <f>IF(Dokumentationshilfe!$B324="",NA(),IF(Dokumentationshilfe!$B324&lt;Dokumentationshilfe!$D$299,0.9,IF(Dokumentationshilfe!$B324&lt;=Dokumentationshilfe!$F$299,1+(Dokumentationshilfe!$B324-Dokumentationshilfe!$D$299)/ABS(Dokumentationshilfe!$F$299-Dokumentationshilfe!$D$299),IF(Dokumentationshilfe!$B324&lt;=Dokumentationshilfe!$H$299,2+(Dokumentationshilfe!$B324-Dokumentationshilfe!$F$299)/ABS(Dokumentationshilfe!$H$299-Dokumentationshilfe!$F$299),IF(Dokumentationshilfe!$B324&lt;=Dokumentationshilfe!$J$299,3+(Dokumentationshilfe!$B324-Dokumentationshilfe!$H$299)/ABS(Dokumentationshilfe!$J$299-Dokumentationshilfe!$H$299),IF(Dokumentationshilfe!$B324&lt;=Dokumentationshilfe!$L$299,4+(Dokumentationshilfe!$B324-Dokumentationshilfe!$J$299)/ABS(Dokumentationshilfe!$L$299-Dokumentationshilfe!$J$299),IF(Dokumentationshilfe!$B324&lt;=Dokumentationshilfe!$N$299,5+(Dokumentationshilfe!$B324-Dokumentationshilfe!$L$299)/ABS(Dokumentationshilfe!$N$299-Dokumentationshilfe!$L$299),IF(Dokumentationshilfe!$B324&lt;=Dokumentationshilfe!$P$299,6+(Dokumentationshilfe!$B324-Dokumentationshilfe!$N$299)/ABS(Dokumentationshilfe!$P$299-Dokumentationshilfe!$N$299),7.1))))))))</f>
        <v>#N/A</v>
      </c>
      <c r="F702" s="9">
        <v>1</v>
      </c>
      <c r="G702" s="9">
        <v>2</v>
      </c>
      <c r="H702" s="9">
        <v>3</v>
      </c>
      <c r="I702" s="9">
        <v>4</v>
      </c>
      <c r="J702" s="9">
        <v>5</v>
      </c>
      <c r="K702" s="9">
        <v>6</v>
      </c>
      <c r="L702" s="10">
        <v>7</v>
      </c>
    </row>
    <row r="703" spans="4:12" ht="13.5" thickBot="1" x14ac:dyDescent="0.25">
      <c r="D703" s="12">
        <v>25</v>
      </c>
      <c r="E703" s="9" t="e">
        <f>IF(Dokumentationshilfe!$B325="",NA(),IF(Dokumentationshilfe!$B325&lt;Dokumentationshilfe!$D$299,0.9,IF(Dokumentationshilfe!$B325&lt;=Dokumentationshilfe!$F$299,1+(Dokumentationshilfe!$B325-Dokumentationshilfe!$D$299)/ABS(Dokumentationshilfe!$F$299-Dokumentationshilfe!$D$299),IF(Dokumentationshilfe!$B325&lt;=Dokumentationshilfe!$H$299,2+(Dokumentationshilfe!$B325-Dokumentationshilfe!$F$299)/ABS(Dokumentationshilfe!$H$299-Dokumentationshilfe!$F$299),IF(Dokumentationshilfe!$B325&lt;=Dokumentationshilfe!$J$299,3+(Dokumentationshilfe!$B325-Dokumentationshilfe!$H$299)/ABS(Dokumentationshilfe!$J$299-Dokumentationshilfe!$H$299),IF(Dokumentationshilfe!$B325&lt;=Dokumentationshilfe!$L$299,4+(Dokumentationshilfe!$B325-Dokumentationshilfe!$J$299)/ABS(Dokumentationshilfe!$L$299-Dokumentationshilfe!$J$299),IF(Dokumentationshilfe!$B325&lt;=Dokumentationshilfe!$N$299,5+(Dokumentationshilfe!$B325-Dokumentationshilfe!$L$299)/ABS(Dokumentationshilfe!$N$299-Dokumentationshilfe!$L$299),IF(Dokumentationshilfe!$B325&lt;=Dokumentationshilfe!$P$299,6+(Dokumentationshilfe!$B325-Dokumentationshilfe!$N$299)/ABS(Dokumentationshilfe!$P$299-Dokumentationshilfe!$N$299),7.1))))))))</f>
        <v>#N/A</v>
      </c>
      <c r="F703" s="12">
        <v>1</v>
      </c>
      <c r="G703" s="12">
        <v>2</v>
      </c>
      <c r="H703" s="12">
        <v>3</v>
      </c>
      <c r="I703" s="12">
        <v>4</v>
      </c>
      <c r="J703" s="12">
        <v>5</v>
      </c>
      <c r="K703" s="12">
        <v>6</v>
      </c>
      <c r="L703" s="13">
        <v>7</v>
      </c>
    </row>
    <row r="704" spans="4:12" ht="13.5" thickBot="1" x14ac:dyDescent="0.25"/>
    <row r="705" spans="4:14" x14ac:dyDescent="0.2">
      <c r="D705" s="2" t="s">
        <v>11</v>
      </c>
      <c r="E705" s="2" t="s">
        <v>20</v>
      </c>
      <c r="F705" s="14" t="s">
        <v>12</v>
      </c>
      <c r="G705" s="14" t="s">
        <v>13</v>
      </c>
      <c r="H705" s="14" t="s">
        <v>14</v>
      </c>
      <c r="I705" s="14" t="s">
        <v>15</v>
      </c>
      <c r="J705" s="14" t="s">
        <v>16</v>
      </c>
      <c r="K705" s="14" t="s">
        <v>17</v>
      </c>
      <c r="L705" s="15" t="s">
        <v>18</v>
      </c>
      <c r="N705">
        <v>9.1999999999999993</v>
      </c>
    </row>
    <row r="706" spans="4:14" x14ac:dyDescent="0.2">
      <c r="D706" s="5"/>
      <c r="E706" s="5"/>
      <c r="F706" s="5"/>
      <c r="G706" s="5"/>
      <c r="H706" s="5"/>
      <c r="I706" s="5"/>
      <c r="J706" s="5"/>
      <c r="K706" s="5"/>
      <c r="L706" s="8"/>
      <c r="N706" t="s">
        <v>205</v>
      </c>
    </row>
    <row r="707" spans="4:14" x14ac:dyDescent="0.2">
      <c r="D707" s="9">
        <v>1</v>
      </c>
      <c r="E707" s="9" t="e">
        <f>IF(Dokumentationshilfe!$T301="",NA(),IF(Dokumentationshilfe!$T301&lt;Dokumentationshilfe!$V$299,0.9,IF(Dokumentationshilfe!$T301&lt;=Dokumentationshilfe!$X$299,1+(Dokumentationshilfe!$T301-Dokumentationshilfe!$V$299)/ABS(Dokumentationshilfe!$X$299-Dokumentationshilfe!$V$299),IF(Dokumentationshilfe!$T301&lt;=Dokumentationshilfe!$Z$299,2+(Dokumentationshilfe!$T301-Dokumentationshilfe!$X$299)/ABS(Dokumentationshilfe!$Z$299-Dokumentationshilfe!$X$299),IF(Dokumentationshilfe!$T301&lt;=Dokumentationshilfe!$AB$299,3+(Dokumentationshilfe!$T301-Dokumentationshilfe!$Z$299)/ABS(Dokumentationshilfe!$AB$299-Dokumentationshilfe!$Z$299),IF(Dokumentationshilfe!$T301&lt;=Dokumentationshilfe!$AD$299,4+(Dokumentationshilfe!$T301-Dokumentationshilfe!$AB$299)/ABS(Dokumentationshilfe!$AD$299-Dokumentationshilfe!$AB$299),IF(Dokumentationshilfe!$T301&lt;=Dokumentationshilfe!$AF$299,5+(Dokumentationshilfe!$T301-Dokumentationshilfe!$AD$299)/ABS(Dokumentationshilfe!$AF$299-Dokumentationshilfe!$AD$299),IF(Dokumentationshilfe!$T301&lt;=Dokumentationshilfe!$AH$299,6+(Dokumentationshilfe!$T301-Dokumentationshilfe!$AF$299)/ABS(Dokumentationshilfe!$AH$299-Dokumentationshilfe!$AF$299),7.1))))))))</f>
        <v>#N/A</v>
      </c>
      <c r="F707" s="9">
        <v>1</v>
      </c>
      <c r="G707" s="9">
        <v>2</v>
      </c>
      <c r="H707" s="9">
        <v>3</v>
      </c>
      <c r="I707" s="9">
        <v>4</v>
      </c>
      <c r="J707" s="9">
        <v>5</v>
      </c>
      <c r="K707" s="9">
        <v>6</v>
      </c>
      <c r="L707" s="10">
        <v>7</v>
      </c>
      <c r="N707" t="s">
        <v>205</v>
      </c>
    </row>
    <row r="708" spans="4:14" x14ac:dyDescent="0.2">
      <c r="D708" s="9">
        <v>2</v>
      </c>
      <c r="E708" s="9" t="e">
        <f>IF(Dokumentationshilfe!$T302="",NA(),IF(Dokumentationshilfe!$T302&lt;Dokumentationshilfe!$V$299,0.9,IF(Dokumentationshilfe!$T302&lt;=Dokumentationshilfe!$X$299,1+(Dokumentationshilfe!$T302-Dokumentationshilfe!$V$299)/ABS(Dokumentationshilfe!$X$299-Dokumentationshilfe!$V$299),IF(Dokumentationshilfe!$T302&lt;=Dokumentationshilfe!$Z$299,2+(Dokumentationshilfe!$T302-Dokumentationshilfe!$X$299)/ABS(Dokumentationshilfe!$Z$299-Dokumentationshilfe!$X$299),IF(Dokumentationshilfe!$T302&lt;=Dokumentationshilfe!$AB$299,3+(Dokumentationshilfe!$T302-Dokumentationshilfe!$Z$299)/ABS(Dokumentationshilfe!$AB$299-Dokumentationshilfe!$Z$299),IF(Dokumentationshilfe!$T302&lt;=Dokumentationshilfe!$AD$299,4+(Dokumentationshilfe!$T302-Dokumentationshilfe!$AB$299)/ABS(Dokumentationshilfe!$AD$299-Dokumentationshilfe!$AB$299),IF(Dokumentationshilfe!$T302&lt;=Dokumentationshilfe!$AF$299,5+(Dokumentationshilfe!$T302-Dokumentationshilfe!$AD$299)/ABS(Dokumentationshilfe!$AF$299-Dokumentationshilfe!$AD$299),IF(Dokumentationshilfe!$T302&lt;=Dokumentationshilfe!$AH$299,6+(Dokumentationshilfe!$T302-Dokumentationshilfe!$AF$299)/ABS(Dokumentationshilfe!$AH$299-Dokumentationshilfe!$AF$299),7.1))))))))</f>
        <v>#N/A</v>
      </c>
      <c r="F708" s="9">
        <v>1</v>
      </c>
      <c r="G708" s="9">
        <v>2</v>
      </c>
      <c r="H708" s="9">
        <v>3</v>
      </c>
      <c r="I708" s="9">
        <v>4</v>
      </c>
      <c r="J708" s="9">
        <v>5</v>
      </c>
      <c r="K708" s="9">
        <v>6</v>
      </c>
      <c r="L708" s="10">
        <v>7</v>
      </c>
    </row>
    <row r="709" spans="4:14" x14ac:dyDescent="0.2">
      <c r="D709" s="9">
        <v>3</v>
      </c>
      <c r="E709" s="9" t="e">
        <f>IF(Dokumentationshilfe!$T303="",NA(),IF(Dokumentationshilfe!$T303&lt;Dokumentationshilfe!$V$299,0.9,IF(Dokumentationshilfe!$T303&lt;=Dokumentationshilfe!$X$299,1+(Dokumentationshilfe!$T303-Dokumentationshilfe!$V$299)/ABS(Dokumentationshilfe!$X$299-Dokumentationshilfe!$V$299),IF(Dokumentationshilfe!$T303&lt;=Dokumentationshilfe!$Z$299,2+(Dokumentationshilfe!$T303-Dokumentationshilfe!$X$299)/ABS(Dokumentationshilfe!$Z$299-Dokumentationshilfe!$X$299),IF(Dokumentationshilfe!$T303&lt;=Dokumentationshilfe!$AB$299,3+(Dokumentationshilfe!$T303-Dokumentationshilfe!$Z$299)/ABS(Dokumentationshilfe!$AB$299-Dokumentationshilfe!$Z$299),IF(Dokumentationshilfe!$T303&lt;=Dokumentationshilfe!$AD$299,4+(Dokumentationshilfe!$T303-Dokumentationshilfe!$AB$299)/ABS(Dokumentationshilfe!$AD$299-Dokumentationshilfe!$AB$299),IF(Dokumentationshilfe!$T303&lt;=Dokumentationshilfe!$AF$299,5+(Dokumentationshilfe!$T303-Dokumentationshilfe!$AD$299)/ABS(Dokumentationshilfe!$AF$299-Dokumentationshilfe!$AD$299),IF(Dokumentationshilfe!$T303&lt;=Dokumentationshilfe!$AH$299,6+(Dokumentationshilfe!$T303-Dokumentationshilfe!$AF$299)/ABS(Dokumentationshilfe!$AH$299-Dokumentationshilfe!$AF$299),7.1))))))))</f>
        <v>#N/A</v>
      </c>
      <c r="F709" s="9">
        <v>1</v>
      </c>
      <c r="G709" s="9">
        <v>2</v>
      </c>
      <c r="H709" s="9">
        <v>3</v>
      </c>
      <c r="I709" s="9">
        <v>4</v>
      </c>
      <c r="J709" s="9">
        <v>5</v>
      </c>
      <c r="K709" s="9">
        <v>6</v>
      </c>
      <c r="L709" s="10">
        <v>7</v>
      </c>
    </row>
    <row r="710" spans="4:14" x14ac:dyDescent="0.2">
      <c r="D710" s="9">
        <v>4</v>
      </c>
      <c r="E710" s="9" t="e">
        <f>IF(Dokumentationshilfe!$T304="",NA(),IF(Dokumentationshilfe!$T304&lt;Dokumentationshilfe!$V$299,0.9,IF(Dokumentationshilfe!$T304&lt;=Dokumentationshilfe!$X$299,1+(Dokumentationshilfe!$T304-Dokumentationshilfe!$V$299)/ABS(Dokumentationshilfe!$X$299-Dokumentationshilfe!$V$299),IF(Dokumentationshilfe!$T304&lt;=Dokumentationshilfe!$Z$299,2+(Dokumentationshilfe!$T304-Dokumentationshilfe!$X$299)/ABS(Dokumentationshilfe!$Z$299-Dokumentationshilfe!$X$299),IF(Dokumentationshilfe!$T304&lt;=Dokumentationshilfe!$AB$299,3+(Dokumentationshilfe!$T304-Dokumentationshilfe!$Z$299)/ABS(Dokumentationshilfe!$AB$299-Dokumentationshilfe!$Z$299),IF(Dokumentationshilfe!$T304&lt;=Dokumentationshilfe!$AD$299,4+(Dokumentationshilfe!$T304-Dokumentationshilfe!$AB$299)/ABS(Dokumentationshilfe!$AD$299-Dokumentationshilfe!$AB$299),IF(Dokumentationshilfe!$T304&lt;=Dokumentationshilfe!$AF$299,5+(Dokumentationshilfe!$T304-Dokumentationshilfe!$AD$299)/ABS(Dokumentationshilfe!$AF$299-Dokumentationshilfe!$AD$299),IF(Dokumentationshilfe!$T304&lt;=Dokumentationshilfe!$AH$299,6+(Dokumentationshilfe!$T304-Dokumentationshilfe!$AF$299)/ABS(Dokumentationshilfe!$AH$299-Dokumentationshilfe!$AF$299),7.1))))))))</f>
        <v>#N/A</v>
      </c>
      <c r="F710" s="9">
        <v>1</v>
      </c>
      <c r="G710" s="9">
        <v>2</v>
      </c>
      <c r="H710" s="9">
        <v>3</v>
      </c>
      <c r="I710" s="9">
        <v>4</v>
      </c>
      <c r="J710" s="9">
        <v>5</v>
      </c>
      <c r="K710" s="9">
        <v>6</v>
      </c>
      <c r="L710" s="10">
        <v>7</v>
      </c>
    </row>
    <row r="711" spans="4:14" x14ac:dyDescent="0.2">
      <c r="D711" s="9">
        <v>5</v>
      </c>
      <c r="E711" s="9" t="e">
        <f>IF(Dokumentationshilfe!$T305="",NA(),IF(Dokumentationshilfe!$T305&lt;Dokumentationshilfe!$V$299,0.9,IF(Dokumentationshilfe!$T305&lt;=Dokumentationshilfe!$X$299,1+(Dokumentationshilfe!$T305-Dokumentationshilfe!$V$299)/ABS(Dokumentationshilfe!$X$299-Dokumentationshilfe!$V$299),IF(Dokumentationshilfe!$T305&lt;=Dokumentationshilfe!$Z$299,2+(Dokumentationshilfe!$T305-Dokumentationshilfe!$X$299)/ABS(Dokumentationshilfe!$Z$299-Dokumentationshilfe!$X$299),IF(Dokumentationshilfe!$T305&lt;=Dokumentationshilfe!$AB$299,3+(Dokumentationshilfe!$T305-Dokumentationshilfe!$Z$299)/ABS(Dokumentationshilfe!$AB$299-Dokumentationshilfe!$Z$299),IF(Dokumentationshilfe!$T305&lt;=Dokumentationshilfe!$AD$299,4+(Dokumentationshilfe!$T305-Dokumentationshilfe!$AB$299)/ABS(Dokumentationshilfe!$AD$299-Dokumentationshilfe!$AB$299),IF(Dokumentationshilfe!$T305&lt;=Dokumentationshilfe!$AF$299,5+(Dokumentationshilfe!$T305-Dokumentationshilfe!$AD$299)/ABS(Dokumentationshilfe!$AF$299-Dokumentationshilfe!$AD$299),IF(Dokumentationshilfe!$T305&lt;=Dokumentationshilfe!$AH$299,6+(Dokumentationshilfe!$T305-Dokumentationshilfe!$AF$299)/ABS(Dokumentationshilfe!$AH$299-Dokumentationshilfe!$AF$299),7.1))))))))</f>
        <v>#N/A</v>
      </c>
      <c r="F711" s="9">
        <v>1</v>
      </c>
      <c r="G711" s="9">
        <v>2</v>
      </c>
      <c r="H711" s="9">
        <v>3</v>
      </c>
      <c r="I711" s="9">
        <v>4</v>
      </c>
      <c r="J711" s="9">
        <v>5</v>
      </c>
      <c r="K711" s="9">
        <v>6</v>
      </c>
      <c r="L711" s="10">
        <v>7</v>
      </c>
    </row>
    <row r="712" spans="4:14" x14ac:dyDescent="0.2">
      <c r="D712" s="9">
        <v>6</v>
      </c>
      <c r="E712" s="9" t="e">
        <f>IF(Dokumentationshilfe!$T306="",NA(),IF(Dokumentationshilfe!$T306&lt;Dokumentationshilfe!$V$299,0.9,IF(Dokumentationshilfe!$T306&lt;=Dokumentationshilfe!$X$299,1+(Dokumentationshilfe!$T306-Dokumentationshilfe!$V$299)/ABS(Dokumentationshilfe!$X$299-Dokumentationshilfe!$V$299),IF(Dokumentationshilfe!$T306&lt;=Dokumentationshilfe!$Z$299,2+(Dokumentationshilfe!$T306-Dokumentationshilfe!$X$299)/ABS(Dokumentationshilfe!$Z$299-Dokumentationshilfe!$X$299),IF(Dokumentationshilfe!$T306&lt;=Dokumentationshilfe!$AB$299,3+(Dokumentationshilfe!$T306-Dokumentationshilfe!$Z$299)/ABS(Dokumentationshilfe!$AB$299-Dokumentationshilfe!$Z$299),IF(Dokumentationshilfe!$T306&lt;=Dokumentationshilfe!$AD$299,4+(Dokumentationshilfe!$T306-Dokumentationshilfe!$AB$299)/ABS(Dokumentationshilfe!$AD$299-Dokumentationshilfe!$AB$299),IF(Dokumentationshilfe!$T306&lt;=Dokumentationshilfe!$AF$299,5+(Dokumentationshilfe!$T306-Dokumentationshilfe!$AD$299)/ABS(Dokumentationshilfe!$AF$299-Dokumentationshilfe!$AD$299),IF(Dokumentationshilfe!$T306&lt;=Dokumentationshilfe!$AH$299,6+(Dokumentationshilfe!$T306-Dokumentationshilfe!$AF$299)/ABS(Dokumentationshilfe!$AH$299-Dokumentationshilfe!$AF$299),7.1))))))))</f>
        <v>#N/A</v>
      </c>
      <c r="F712" s="9">
        <v>1</v>
      </c>
      <c r="G712" s="9">
        <v>2</v>
      </c>
      <c r="H712" s="9">
        <v>3</v>
      </c>
      <c r="I712" s="9">
        <v>4</v>
      </c>
      <c r="J712" s="9">
        <v>5</v>
      </c>
      <c r="K712" s="9">
        <v>6</v>
      </c>
      <c r="L712" s="10">
        <v>7</v>
      </c>
    </row>
    <row r="713" spans="4:14" x14ac:dyDescent="0.2">
      <c r="D713" s="9">
        <v>7</v>
      </c>
      <c r="E713" s="9" t="e">
        <f>IF(Dokumentationshilfe!$T307="",NA(),IF(Dokumentationshilfe!$T307&lt;Dokumentationshilfe!$V$299,0.9,IF(Dokumentationshilfe!$T307&lt;=Dokumentationshilfe!$X$299,1+(Dokumentationshilfe!$T307-Dokumentationshilfe!$V$299)/ABS(Dokumentationshilfe!$X$299-Dokumentationshilfe!$V$299),IF(Dokumentationshilfe!$T307&lt;=Dokumentationshilfe!$Z$299,2+(Dokumentationshilfe!$T307-Dokumentationshilfe!$X$299)/ABS(Dokumentationshilfe!$Z$299-Dokumentationshilfe!$X$299),IF(Dokumentationshilfe!$T307&lt;=Dokumentationshilfe!$AB$299,3+(Dokumentationshilfe!$T307-Dokumentationshilfe!$Z$299)/ABS(Dokumentationshilfe!$AB$299-Dokumentationshilfe!$Z$299),IF(Dokumentationshilfe!$T307&lt;=Dokumentationshilfe!$AD$299,4+(Dokumentationshilfe!$T307-Dokumentationshilfe!$AB$299)/ABS(Dokumentationshilfe!$AD$299-Dokumentationshilfe!$AB$299),IF(Dokumentationshilfe!$T307&lt;=Dokumentationshilfe!$AF$299,5+(Dokumentationshilfe!$T307-Dokumentationshilfe!$AD$299)/ABS(Dokumentationshilfe!$AF$299-Dokumentationshilfe!$AD$299),IF(Dokumentationshilfe!$T307&lt;=Dokumentationshilfe!$AH$299,6+(Dokumentationshilfe!$T307-Dokumentationshilfe!$AF$299)/ABS(Dokumentationshilfe!$AH$299-Dokumentationshilfe!$AF$299),7.1))))))))</f>
        <v>#N/A</v>
      </c>
      <c r="F713" s="9">
        <v>1</v>
      </c>
      <c r="G713" s="9">
        <v>2</v>
      </c>
      <c r="H713" s="9">
        <v>3</v>
      </c>
      <c r="I713" s="9">
        <v>4</v>
      </c>
      <c r="J713" s="9">
        <v>5</v>
      </c>
      <c r="K713" s="9">
        <v>6</v>
      </c>
      <c r="L713" s="10">
        <v>7</v>
      </c>
    </row>
    <row r="714" spans="4:14" x14ac:dyDescent="0.2">
      <c r="D714" s="9">
        <v>8</v>
      </c>
      <c r="E714" s="9" t="e">
        <f>IF(Dokumentationshilfe!$T308="",NA(),IF(Dokumentationshilfe!$T308&lt;Dokumentationshilfe!$V$299,0.9,IF(Dokumentationshilfe!$T308&lt;=Dokumentationshilfe!$X$299,1+(Dokumentationshilfe!$T308-Dokumentationshilfe!$V$299)/ABS(Dokumentationshilfe!$X$299-Dokumentationshilfe!$V$299),IF(Dokumentationshilfe!$T308&lt;=Dokumentationshilfe!$Z$299,2+(Dokumentationshilfe!$T308-Dokumentationshilfe!$X$299)/ABS(Dokumentationshilfe!$Z$299-Dokumentationshilfe!$X$299),IF(Dokumentationshilfe!$T308&lt;=Dokumentationshilfe!$AB$299,3+(Dokumentationshilfe!$T308-Dokumentationshilfe!$Z$299)/ABS(Dokumentationshilfe!$AB$299-Dokumentationshilfe!$Z$299),IF(Dokumentationshilfe!$T308&lt;=Dokumentationshilfe!$AD$299,4+(Dokumentationshilfe!$T308-Dokumentationshilfe!$AB$299)/ABS(Dokumentationshilfe!$AD$299-Dokumentationshilfe!$AB$299),IF(Dokumentationshilfe!$T308&lt;=Dokumentationshilfe!$AF$299,5+(Dokumentationshilfe!$T308-Dokumentationshilfe!$AD$299)/ABS(Dokumentationshilfe!$AF$299-Dokumentationshilfe!$AD$299),IF(Dokumentationshilfe!$T308&lt;=Dokumentationshilfe!$AH$299,6+(Dokumentationshilfe!$T308-Dokumentationshilfe!$AF$299)/ABS(Dokumentationshilfe!$AH$299-Dokumentationshilfe!$AF$299),7.1))))))))</f>
        <v>#N/A</v>
      </c>
      <c r="F714" s="9">
        <v>1</v>
      </c>
      <c r="G714" s="9">
        <v>2</v>
      </c>
      <c r="H714" s="9">
        <v>3</v>
      </c>
      <c r="I714" s="9">
        <v>4</v>
      </c>
      <c r="J714" s="9">
        <v>5</v>
      </c>
      <c r="K714" s="9">
        <v>6</v>
      </c>
      <c r="L714" s="10">
        <v>7</v>
      </c>
    </row>
    <row r="715" spans="4:14" x14ac:dyDescent="0.2">
      <c r="D715" s="9">
        <v>9</v>
      </c>
      <c r="E715" s="9" t="e">
        <f>IF(Dokumentationshilfe!$T309="",NA(),IF(Dokumentationshilfe!$T309&lt;Dokumentationshilfe!$V$299,0.9,IF(Dokumentationshilfe!$T309&lt;=Dokumentationshilfe!$X$299,1+(Dokumentationshilfe!$T309-Dokumentationshilfe!$V$299)/ABS(Dokumentationshilfe!$X$299-Dokumentationshilfe!$V$299),IF(Dokumentationshilfe!$T309&lt;=Dokumentationshilfe!$Z$299,2+(Dokumentationshilfe!$T309-Dokumentationshilfe!$X$299)/ABS(Dokumentationshilfe!$Z$299-Dokumentationshilfe!$X$299),IF(Dokumentationshilfe!$T309&lt;=Dokumentationshilfe!$AB$299,3+(Dokumentationshilfe!$T309-Dokumentationshilfe!$Z$299)/ABS(Dokumentationshilfe!$AB$299-Dokumentationshilfe!$Z$299),IF(Dokumentationshilfe!$T309&lt;=Dokumentationshilfe!$AD$299,4+(Dokumentationshilfe!$T309-Dokumentationshilfe!$AB$299)/ABS(Dokumentationshilfe!$AD$299-Dokumentationshilfe!$AB$299),IF(Dokumentationshilfe!$T309&lt;=Dokumentationshilfe!$AF$299,5+(Dokumentationshilfe!$T309-Dokumentationshilfe!$AD$299)/ABS(Dokumentationshilfe!$AF$299-Dokumentationshilfe!$AD$299),IF(Dokumentationshilfe!$T309&lt;=Dokumentationshilfe!$AH$299,6+(Dokumentationshilfe!$T309-Dokumentationshilfe!$AF$299)/ABS(Dokumentationshilfe!$AH$299-Dokumentationshilfe!$AF$299),7.1))))))))</f>
        <v>#N/A</v>
      </c>
      <c r="F715" s="9">
        <v>1</v>
      </c>
      <c r="G715" s="9">
        <v>2</v>
      </c>
      <c r="H715" s="9">
        <v>3</v>
      </c>
      <c r="I715" s="9">
        <v>4</v>
      </c>
      <c r="J715" s="9">
        <v>5</v>
      </c>
      <c r="K715" s="9">
        <v>6</v>
      </c>
      <c r="L715" s="10">
        <v>7</v>
      </c>
    </row>
    <row r="716" spans="4:14" x14ac:dyDescent="0.2">
      <c r="D716" s="9">
        <v>10</v>
      </c>
      <c r="E716" s="9" t="e">
        <f>IF(Dokumentationshilfe!$T310="",NA(),IF(Dokumentationshilfe!$T310&lt;Dokumentationshilfe!$V$299,0.9,IF(Dokumentationshilfe!$T310&lt;=Dokumentationshilfe!$X$299,1+(Dokumentationshilfe!$T310-Dokumentationshilfe!$V$299)/ABS(Dokumentationshilfe!$X$299-Dokumentationshilfe!$V$299),IF(Dokumentationshilfe!$T310&lt;=Dokumentationshilfe!$Z$299,2+(Dokumentationshilfe!$T310-Dokumentationshilfe!$X$299)/ABS(Dokumentationshilfe!$Z$299-Dokumentationshilfe!$X$299),IF(Dokumentationshilfe!$T310&lt;=Dokumentationshilfe!$AB$299,3+(Dokumentationshilfe!$T310-Dokumentationshilfe!$Z$299)/ABS(Dokumentationshilfe!$AB$299-Dokumentationshilfe!$Z$299),IF(Dokumentationshilfe!$T310&lt;=Dokumentationshilfe!$AD$299,4+(Dokumentationshilfe!$T310-Dokumentationshilfe!$AB$299)/ABS(Dokumentationshilfe!$AD$299-Dokumentationshilfe!$AB$299),IF(Dokumentationshilfe!$T310&lt;=Dokumentationshilfe!$AF$299,5+(Dokumentationshilfe!$T310-Dokumentationshilfe!$AD$299)/ABS(Dokumentationshilfe!$AF$299-Dokumentationshilfe!$AD$299),IF(Dokumentationshilfe!$T310&lt;=Dokumentationshilfe!$AH$299,6+(Dokumentationshilfe!$T310-Dokumentationshilfe!$AF$299)/ABS(Dokumentationshilfe!$AH$299-Dokumentationshilfe!$AF$299),7.1))))))))</f>
        <v>#N/A</v>
      </c>
      <c r="F716" s="9">
        <v>1</v>
      </c>
      <c r="G716" s="9">
        <v>2</v>
      </c>
      <c r="H716" s="9">
        <v>3</v>
      </c>
      <c r="I716" s="9">
        <v>4</v>
      </c>
      <c r="J716" s="9">
        <v>5</v>
      </c>
      <c r="K716" s="9">
        <v>6</v>
      </c>
      <c r="L716" s="10">
        <v>7</v>
      </c>
    </row>
    <row r="717" spans="4:14" x14ac:dyDescent="0.2">
      <c r="D717" s="9">
        <v>11</v>
      </c>
      <c r="E717" s="9" t="e">
        <f>IF(Dokumentationshilfe!$T311="",NA(),IF(Dokumentationshilfe!$T311&lt;Dokumentationshilfe!$V$299,0.9,IF(Dokumentationshilfe!$T311&lt;=Dokumentationshilfe!$X$299,1+(Dokumentationshilfe!$T311-Dokumentationshilfe!$V$299)/ABS(Dokumentationshilfe!$X$299-Dokumentationshilfe!$V$299),IF(Dokumentationshilfe!$T311&lt;=Dokumentationshilfe!$Z$299,2+(Dokumentationshilfe!$T311-Dokumentationshilfe!$X$299)/ABS(Dokumentationshilfe!$Z$299-Dokumentationshilfe!$X$299),IF(Dokumentationshilfe!$T311&lt;=Dokumentationshilfe!$AB$299,3+(Dokumentationshilfe!$T311-Dokumentationshilfe!$Z$299)/ABS(Dokumentationshilfe!$AB$299-Dokumentationshilfe!$Z$299),IF(Dokumentationshilfe!$T311&lt;=Dokumentationshilfe!$AD$299,4+(Dokumentationshilfe!$T311-Dokumentationshilfe!$AB$299)/ABS(Dokumentationshilfe!$AD$299-Dokumentationshilfe!$AB$299),IF(Dokumentationshilfe!$T311&lt;=Dokumentationshilfe!$AF$299,5+(Dokumentationshilfe!$T311-Dokumentationshilfe!$AD$299)/ABS(Dokumentationshilfe!$AF$299-Dokumentationshilfe!$AD$299),IF(Dokumentationshilfe!$T311&lt;=Dokumentationshilfe!$AH$299,6+(Dokumentationshilfe!$T311-Dokumentationshilfe!$AF$299)/ABS(Dokumentationshilfe!$AH$299-Dokumentationshilfe!$AF$299),7.1))))))))</f>
        <v>#N/A</v>
      </c>
      <c r="F717" s="9">
        <v>1</v>
      </c>
      <c r="G717" s="9">
        <v>2</v>
      </c>
      <c r="H717" s="9">
        <v>3</v>
      </c>
      <c r="I717" s="9">
        <v>4</v>
      </c>
      <c r="J717" s="9">
        <v>5</v>
      </c>
      <c r="K717" s="9">
        <v>6</v>
      </c>
      <c r="L717" s="10">
        <v>7</v>
      </c>
    </row>
    <row r="718" spans="4:14" x14ac:dyDescent="0.2">
      <c r="D718" s="9">
        <v>12</v>
      </c>
      <c r="E718" s="9" t="e">
        <f>IF(Dokumentationshilfe!$T312="",NA(),IF(Dokumentationshilfe!$T312&lt;Dokumentationshilfe!$V$299,0.9,IF(Dokumentationshilfe!$T312&lt;=Dokumentationshilfe!$X$299,1+(Dokumentationshilfe!$T312-Dokumentationshilfe!$V$299)/ABS(Dokumentationshilfe!$X$299-Dokumentationshilfe!$V$299),IF(Dokumentationshilfe!$T312&lt;=Dokumentationshilfe!$Z$299,2+(Dokumentationshilfe!$T312-Dokumentationshilfe!$X$299)/ABS(Dokumentationshilfe!$Z$299-Dokumentationshilfe!$X$299),IF(Dokumentationshilfe!$T312&lt;=Dokumentationshilfe!$AB$299,3+(Dokumentationshilfe!$T312-Dokumentationshilfe!$Z$299)/ABS(Dokumentationshilfe!$AB$299-Dokumentationshilfe!$Z$299),IF(Dokumentationshilfe!$T312&lt;=Dokumentationshilfe!$AD$299,4+(Dokumentationshilfe!$T312-Dokumentationshilfe!$AB$299)/ABS(Dokumentationshilfe!$AD$299-Dokumentationshilfe!$AB$299),IF(Dokumentationshilfe!$T312&lt;=Dokumentationshilfe!$AF$299,5+(Dokumentationshilfe!$T312-Dokumentationshilfe!$AD$299)/ABS(Dokumentationshilfe!$AF$299-Dokumentationshilfe!$AD$299),IF(Dokumentationshilfe!$T312&lt;=Dokumentationshilfe!$AH$299,6+(Dokumentationshilfe!$T312-Dokumentationshilfe!$AF$299)/ABS(Dokumentationshilfe!$AH$299-Dokumentationshilfe!$AF$299),7.1))))))))</f>
        <v>#N/A</v>
      </c>
      <c r="F718" s="9">
        <v>1</v>
      </c>
      <c r="G718" s="9">
        <v>2</v>
      </c>
      <c r="H718" s="9">
        <v>3</v>
      </c>
      <c r="I718" s="9">
        <v>4</v>
      </c>
      <c r="J718" s="9">
        <v>5</v>
      </c>
      <c r="K718" s="9">
        <v>6</v>
      </c>
      <c r="L718" s="10">
        <v>7</v>
      </c>
    </row>
    <row r="719" spans="4:14" x14ac:dyDescent="0.2">
      <c r="D719" s="9">
        <v>13</v>
      </c>
      <c r="E719" s="9" t="e">
        <f>IF(Dokumentationshilfe!$T313="",NA(),IF(Dokumentationshilfe!$T313&lt;Dokumentationshilfe!$V$299,0.9,IF(Dokumentationshilfe!$T313&lt;=Dokumentationshilfe!$X$299,1+(Dokumentationshilfe!$T313-Dokumentationshilfe!$V$299)/ABS(Dokumentationshilfe!$X$299-Dokumentationshilfe!$V$299),IF(Dokumentationshilfe!$T313&lt;=Dokumentationshilfe!$Z$299,2+(Dokumentationshilfe!$T313-Dokumentationshilfe!$X$299)/ABS(Dokumentationshilfe!$Z$299-Dokumentationshilfe!$X$299),IF(Dokumentationshilfe!$T313&lt;=Dokumentationshilfe!$AB$299,3+(Dokumentationshilfe!$T313-Dokumentationshilfe!$Z$299)/ABS(Dokumentationshilfe!$AB$299-Dokumentationshilfe!$Z$299),IF(Dokumentationshilfe!$T313&lt;=Dokumentationshilfe!$AD$299,4+(Dokumentationshilfe!$T313-Dokumentationshilfe!$AB$299)/ABS(Dokumentationshilfe!$AD$299-Dokumentationshilfe!$AB$299),IF(Dokumentationshilfe!$T313&lt;=Dokumentationshilfe!$AF$299,5+(Dokumentationshilfe!$T313-Dokumentationshilfe!$AD$299)/ABS(Dokumentationshilfe!$AF$299-Dokumentationshilfe!$AD$299),IF(Dokumentationshilfe!$T313&lt;=Dokumentationshilfe!$AH$299,6+(Dokumentationshilfe!$T313-Dokumentationshilfe!$AF$299)/ABS(Dokumentationshilfe!$AH$299-Dokumentationshilfe!$AF$299),7.1))))))))</f>
        <v>#N/A</v>
      </c>
      <c r="F719" s="9">
        <v>1</v>
      </c>
      <c r="G719" s="9">
        <v>2</v>
      </c>
      <c r="H719" s="9">
        <v>3</v>
      </c>
      <c r="I719" s="9">
        <v>4</v>
      </c>
      <c r="J719" s="9">
        <v>5</v>
      </c>
      <c r="K719" s="9">
        <v>6</v>
      </c>
      <c r="L719" s="10">
        <v>7</v>
      </c>
    </row>
    <row r="720" spans="4:14" x14ac:dyDescent="0.2">
      <c r="D720" s="9">
        <v>14</v>
      </c>
      <c r="E720" s="9" t="e">
        <f>IF(Dokumentationshilfe!$T314="",NA(),IF(Dokumentationshilfe!$T314&lt;Dokumentationshilfe!$V$299,0.9,IF(Dokumentationshilfe!$T314&lt;=Dokumentationshilfe!$X$299,1+(Dokumentationshilfe!$T314-Dokumentationshilfe!$V$299)/ABS(Dokumentationshilfe!$X$299-Dokumentationshilfe!$V$299),IF(Dokumentationshilfe!$T314&lt;=Dokumentationshilfe!$Z$299,2+(Dokumentationshilfe!$T314-Dokumentationshilfe!$X$299)/ABS(Dokumentationshilfe!$Z$299-Dokumentationshilfe!$X$299),IF(Dokumentationshilfe!$T314&lt;=Dokumentationshilfe!$AB$299,3+(Dokumentationshilfe!$T314-Dokumentationshilfe!$Z$299)/ABS(Dokumentationshilfe!$AB$299-Dokumentationshilfe!$Z$299),IF(Dokumentationshilfe!$T314&lt;=Dokumentationshilfe!$AD$299,4+(Dokumentationshilfe!$T314-Dokumentationshilfe!$AB$299)/ABS(Dokumentationshilfe!$AD$299-Dokumentationshilfe!$AB$299),IF(Dokumentationshilfe!$T314&lt;=Dokumentationshilfe!$AF$299,5+(Dokumentationshilfe!$T314-Dokumentationshilfe!$AD$299)/ABS(Dokumentationshilfe!$AF$299-Dokumentationshilfe!$AD$299),IF(Dokumentationshilfe!$T314&lt;=Dokumentationshilfe!$AH$299,6+(Dokumentationshilfe!$T314-Dokumentationshilfe!$AF$299)/ABS(Dokumentationshilfe!$AH$299-Dokumentationshilfe!$AF$299),7.1))))))))</f>
        <v>#N/A</v>
      </c>
      <c r="F720" s="9">
        <v>1</v>
      </c>
      <c r="G720" s="9">
        <v>2</v>
      </c>
      <c r="H720" s="9">
        <v>3</v>
      </c>
      <c r="I720" s="9">
        <v>4</v>
      </c>
      <c r="J720" s="9">
        <v>5</v>
      </c>
      <c r="K720" s="9">
        <v>6</v>
      </c>
      <c r="L720" s="10">
        <v>7</v>
      </c>
    </row>
    <row r="721" spans="4:14" x14ac:dyDescent="0.2">
      <c r="D721" s="9">
        <v>15</v>
      </c>
      <c r="E721" s="9" t="e">
        <f>IF(Dokumentationshilfe!$T315="",NA(),IF(Dokumentationshilfe!$T315&lt;Dokumentationshilfe!$V$299,0.9,IF(Dokumentationshilfe!$T315&lt;=Dokumentationshilfe!$X$299,1+(Dokumentationshilfe!$T315-Dokumentationshilfe!$V$299)/ABS(Dokumentationshilfe!$X$299-Dokumentationshilfe!$V$299),IF(Dokumentationshilfe!$T315&lt;=Dokumentationshilfe!$Z$299,2+(Dokumentationshilfe!$T315-Dokumentationshilfe!$X$299)/ABS(Dokumentationshilfe!$Z$299-Dokumentationshilfe!$X$299),IF(Dokumentationshilfe!$T315&lt;=Dokumentationshilfe!$AB$299,3+(Dokumentationshilfe!$T315-Dokumentationshilfe!$Z$299)/ABS(Dokumentationshilfe!$AB$299-Dokumentationshilfe!$Z$299),IF(Dokumentationshilfe!$T315&lt;=Dokumentationshilfe!$AD$299,4+(Dokumentationshilfe!$T315-Dokumentationshilfe!$AB$299)/ABS(Dokumentationshilfe!$AD$299-Dokumentationshilfe!$AB$299),IF(Dokumentationshilfe!$T315&lt;=Dokumentationshilfe!$AF$299,5+(Dokumentationshilfe!$T315-Dokumentationshilfe!$AD$299)/ABS(Dokumentationshilfe!$AF$299-Dokumentationshilfe!$AD$299),IF(Dokumentationshilfe!$T315&lt;=Dokumentationshilfe!$AH$299,6+(Dokumentationshilfe!$T315-Dokumentationshilfe!$AF$299)/ABS(Dokumentationshilfe!$AH$299-Dokumentationshilfe!$AF$299),7.1))))))))</f>
        <v>#N/A</v>
      </c>
      <c r="F721" s="9">
        <v>1</v>
      </c>
      <c r="G721" s="9">
        <v>2</v>
      </c>
      <c r="H721" s="9">
        <v>3</v>
      </c>
      <c r="I721" s="9">
        <v>4</v>
      </c>
      <c r="J721" s="9">
        <v>5</v>
      </c>
      <c r="K721" s="9">
        <v>6</v>
      </c>
      <c r="L721" s="10">
        <v>7</v>
      </c>
    </row>
    <row r="722" spans="4:14" x14ac:dyDescent="0.2">
      <c r="D722" s="9">
        <v>16</v>
      </c>
      <c r="E722" s="9" t="e">
        <f>IF(Dokumentationshilfe!$T316="",NA(),IF(Dokumentationshilfe!$T316&lt;Dokumentationshilfe!$V$299,0.9,IF(Dokumentationshilfe!$T316&lt;=Dokumentationshilfe!$X$299,1+(Dokumentationshilfe!$T316-Dokumentationshilfe!$V$299)/ABS(Dokumentationshilfe!$X$299-Dokumentationshilfe!$V$299),IF(Dokumentationshilfe!$T316&lt;=Dokumentationshilfe!$Z$299,2+(Dokumentationshilfe!$T316-Dokumentationshilfe!$X$299)/ABS(Dokumentationshilfe!$Z$299-Dokumentationshilfe!$X$299),IF(Dokumentationshilfe!$T316&lt;=Dokumentationshilfe!$AB$299,3+(Dokumentationshilfe!$T316-Dokumentationshilfe!$Z$299)/ABS(Dokumentationshilfe!$AB$299-Dokumentationshilfe!$Z$299),IF(Dokumentationshilfe!$T316&lt;=Dokumentationshilfe!$AD$299,4+(Dokumentationshilfe!$T316-Dokumentationshilfe!$AB$299)/ABS(Dokumentationshilfe!$AD$299-Dokumentationshilfe!$AB$299),IF(Dokumentationshilfe!$T316&lt;=Dokumentationshilfe!$AF$299,5+(Dokumentationshilfe!$T316-Dokumentationshilfe!$AD$299)/ABS(Dokumentationshilfe!$AF$299-Dokumentationshilfe!$AD$299),IF(Dokumentationshilfe!$T316&lt;=Dokumentationshilfe!$AH$299,6+(Dokumentationshilfe!$T316-Dokumentationshilfe!$AF$299)/ABS(Dokumentationshilfe!$AH$299-Dokumentationshilfe!$AF$299),7.1))))))))</f>
        <v>#N/A</v>
      </c>
      <c r="F722" s="9">
        <v>1</v>
      </c>
      <c r="G722" s="9">
        <v>2</v>
      </c>
      <c r="H722" s="9">
        <v>3</v>
      </c>
      <c r="I722" s="9">
        <v>4</v>
      </c>
      <c r="J722" s="9">
        <v>5</v>
      </c>
      <c r="K722" s="9">
        <v>6</v>
      </c>
      <c r="L722" s="10">
        <v>7</v>
      </c>
    </row>
    <row r="723" spans="4:14" x14ac:dyDescent="0.2">
      <c r="D723" s="9">
        <v>17</v>
      </c>
      <c r="E723" s="9" t="e">
        <f>IF(Dokumentationshilfe!$T317="",NA(),IF(Dokumentationshilfe!$T317&lt;Dokumentationshilfe!$V$299,0.9,IF(Dokumentationshilfe!$T317&lt;=Dokumentationshilfe!$X$299,1+(Dokumentationshilfe!$T317-Dokumentationshilfe!$V$299)/ABS(Dokumentationshilfe!$X$299-Dokumentationshilfe!$V$299),IF(Dokumentationshilfe!$T317&lt;=Dokumentationshilfe!$Z$299,2+(Dokumentationshilfe!$T317-Dokumentationshilfe!$X$299)/ABS(Dokumentationshilfe!$Z$299-Dokumentationshilfe!$X$299),IF(Dokumentationshilfe!$T317&lt;=Dokumentationshilfe!$AB$299,3+(Dokumentationshilfe!$T317-Dokumentationshilfe!$Z$299)/ABS(Dokumentationshilfe!$AB$299-Dokumentationshilfe!$Z$299),IF(Dokumentationshilfe!$T317&lt;=Dokumentationshilfe!$AD$299,4+(Dokumentationshilfe!$T317-Dokumentationshilfe!$AB$299)/ABS(Dokumentationshilfe!$AD$299-Dokumentationshilfe!$AB$299),IF(Dokumentationshilfe!$T317&lt;=Dokumentationshilfe!$AF$299,5+(Dokumentationshilfe!$T317-Dokumentationshilfe!$AD$299)/ABS(Dokumentationshilfe!$AF$299-Dokumentationshilfe!$AD$299),IF(Dokumentationshilfe!$T317&lt;=Dokumentationshilfe!$AH$299,6+(Dokumentationshilfe!$T317-Dokumentationshilfe!$AF$299)/ABS(Dokumentationshilfe!$AH$299-Dokumentationshilfe!$AF$299),7.1))))))))</f>
        <v>#N/A</v>
      </c>
      <c r="F723" s="9">
        <v>1</v>
      </c>
      <c r="G723" s="9">
        <v>2</v>
      </c>
      <c r="H723" s="9">
        <v>3</v>
      </c>
      <c r="I723" s="9">
        <v>4</v>
      </c>
      <c r="J723" s="9">
        <v>5</v>
      </c>
      <c r="K723" s="9">
        <v>6</v>
      </c>
      <c r="L723" s="10">
        <v>7</v>
      </c>
    </row>
    <row r="724" spans="4:14" x14ac:dyDescent="0.2">
      <c r="D724" s="9">
        <v>18</v>
      </c>
      <c r="E724" s="9" t="e">
        <f>IF(Dokumentationshilfe!$T318="",NA(),IF(Dokumentationshilfe!$T318&lt;Dokumentationshilfe!$V$299,0.9,IF(Dokumentationshilfe!$T318&lt;=Dokumentationshilfe!$X$299,1+(Dokumentationshilfe!$T318-Dokumentationshilfe!$V$299)/ABS(Dokumentationshilfe!$X$299-Dokumentationshilfe!$V$299),IF(Dokumentationshilfe!$T318&lt;=Dokumentationshilfe!$Z$299,2+(Dokumentationshilfe!$T318-Dokumentationshilfe!$X$299)/ABS(Dokumentationshilfe!$Z$299-Dokumentationshilfe!$X$299),IF(Dokumentationshilfe!$T318&lt;=Dokumentationshilfe!$AB$299,3+(Dokumentationshilfe!$T318-Dokumentationshilfe!$Z$299)/ABS(Dokumentationshilfe!$AB$299-Dokumentationshilfe!$Z$299),IF(Dokumentationshilfe!$T318&lt;=Dokumentationshilfe!$AD$299,4+(Dokumentationshilfe!$T318-Dokumentationshilfe!$AB$299)/ABS(Dokumentationshilfe!$AD$299-Dokumentationshilfe!$AB$299),IF(Dokumentationshilfe!$T318&lt;=Dokumentationshilfe!$AF$299,5+(Dokumentationshilfe!$T318-Dokumentationshilfe!$AD$299)/ABS(Dokumentationshilfe!$AF$299-Dokumentationshilfe!$AD$299),IF(Dokumentationshilfe!$T318&lt;=Dokumentationshilfe!$AH$299,6+(Dokumentationshilfe!$T318-Dokumentationshilfe!$AF$299)/ABS(Dokumentationshilfe!$AH$299-Dokumentationshilfe!$AF$299),7.1))))))))</f>
        <v>#N/A</v>
      </c>
      <c r="F724" s="9">
        <v>1</v>
      </c>
      <c r="G724" s="9">
        <v>2</v>
      </c>
      <c r="H724" s="9">
        <v>3</v>
      </c>
      <c r="I724" s="9">
        <v>4</v>
      </c>
      <c r="J724" s="9">
        <v>5</v>
      </c>
      <c r="K724" s="9">
        <v>6</v>
      </c>
      <c r="L724" s="10">
        <v>7</v>
      </c>
    </row>
    <row r="725" spans="4:14" x14ac:dyDescent="0.2">
      <c r="D725" s="9">
        <v>19</v>
      </c>
      <c r="E725" s="9" t="e">
        <f>IF(Dokumentationshilfe!$T319="",NA(),IF(Dokumentationshilfe!$T319&lt;Dokumentationshilfe!$V$299,0.9,IF(Dokumentationshilfe!$T319&lt;=Dokumentationshilfe!$X$299,1+(Dokumentationshilfe!$T319-Dokumentationshilfe!$V$299)/ABS(Dokumentationshilfe!$X$299-Dokumentationshilfe!$V$299),IF(Dokumentationshilfe!$T319&lt;=Dokumentationshilfe!$Z$299,2+(Dokumentationshilfe!$T319-Dokumentationshilfe!$X$299)/ABS(Dokumentationshilfe!$Z$299-Dokumentationshilfe!$X$299),IF(Dokumentationshilfe!$T319&lt;=Dokumentationshilfe!$AB$299,3+(Dokumentationshilfe!$T319-Dokumentationshilfe!$Z$299)/ABS(Dokumentationshilfe!$AB$299-Dokumentationshilfe!$Z$299),IF(Dokumentationshilfe!$T319&lt;=Dokumentationshilfe!$AD$299,4+(Dokumentationshilfe!$T319-Dokumentationshilfe!$AB$299)/ABS(Dokumentationshilfe!$AD$299-Dokumentationshilfe!$AB$299),IF(Dokumentationshilfe!$T319&lt;=Dokumentationshilfe!$AF$299,5+(Dokumentationshilfe!$T319-Dokumentationshilfe!$AD$299)/ABS(Dokumentationshilfe!$AF$299-Dokumentationshilfe!$AD$299),IF(Dokumentationshilfe!$T319&lt;=Dokumentationshilfe!$AH$299,6+(Dokumentationshilfe!$T319-Dokumentationshilfe!$AF$299)/ABS(Dokumentationshilfe!$AH$299-Dokumentationshilfe!$AF$299),7.1))))))))</f>
        <v>#N/A</v>
      </c>
      <c r="F725" s="9">
        <v>1</v>
      </c>
      <c r="G725" s="9">
        <v>2</v>
      </c>
      <c r="H725" s="9">
        <v>3</v>
      </c>
      <c r="I725" s="9">
        <v>4</v>
      </c>
      <c r="J725" s="9">
        <v>5</v>
      </c>
      <c r="K725" s="9">
        <v>6</v>
      </c>
      <c r="L725" s="10">
        <v>7</v>
      </c>
    </row>
    <row r="726" spans="4:14" x14ac:dyDescent="0.2">
      <c r="D726" s="9">
        <v>20</v>
      </c>
      <c r="E726" s="9" t="e">
        <f>IF(Dokumentationshilfe!$T320="",NA(),IF(Dokumentationshilfe!$T320&lt;Dokumentationshilfe!$V$299,0.9,IF(Dokumentationshilfe!$T320&lt;=Dokumentationshilfe!$X$299,1+(Dokumentationshilfe!$T320-Dokumentationshilfe!$V$299)/ABS(Dokumentationshilfe!$X$299-Dokumentationshilfe!$V$299),IF(Dokumentationshilfe!$T320&lt;=Dokumentationshilfe!$Z$299,2+(Dokumentationshilfe!$T320-Dokumentationshilfe!$X$299)/ABS(Dokumentationshilfe!$Z$299-Dokumentationshilfe!$X$299),IF(Dokumentationshilfe!$T320&lt;=Dokumentationshilfe!$AB$299,3+(Dokumentationshilfe!$T320-Dokumentationshilfe!$Z$299)/ABS(Dokumentationshilfe!$AB$299-Dokumentationshilfe!$Z$299),IF(Dokumentationshilfe!$T320&lt;=Dokumentationshilfe!$AD$299,4+(Dokumentationshilfe!$T320-Dokumentationshilfe!$AB$299)/ABS(Dokumentationshilfe!$AD$299-Dokumentationshilfe!$AB$299),IF(Dokumentationshilfe!$T320&lt;=Dokumentationshilfe!$AF$299,5+(Dokumentationshilfe!$T320-Dokumentationshilfe!$AD$299)/ABS(Dokumentationshilfe!$AF$299-Dokumentationshilfe!$AD$299),IF(Dokumentationshilfe!$T320&lt;=Dokumentationshilfe!$AH$299,6+(Dokumentationshilfe!$T320-Dokumentationshilfe!$AF$299)/ABS(Dokumentationshilfe!$AH$299-Dokumentationshilfe!$AF$299),7.1))))))))</f>
        <v>#N/A</v>
      </c>
      <c r="F726" s="9">
        <v>1</v>
      </c>
      <c r="G726" s="9">
        <v>2</v>
      </c>
      <c r="H726" s="9">
        <v>3</v>
      </c>
      <c r="I726" s="9">
        <v>4</v>
      </c>
      <c r="J726" s="9">
        <v>5</v>
      </c>
      <c r="K726" s="9">
        <v>6</v>
      </c>
      <c r="L726" s="10">
        <v>7</v>
      </c>
    </row>
    <row r="727" spans="4:14" x14ac:dyDescent="0.2">
      <c r="D727" s="9">
        <v>21</v>
      </c>
      <c r="E727" s="9" t="e">
        <f>IF(Dokumentationshilfe!$T321="",NA(),IF(Dokumentationshilfe!$T321&lt;Dokumentationshilfe!$V$299,0.9,IF(Dokumentationshilfe!$T321&lt;=Dokumentationshilfe!$X$299,1+(Dokumentationshilfe!$T321-Dokumentationshilfe!$V$299)/ABS(Dokumentationshilfe!$X$299-Dokumentationshilfe!$V$299),IF(Dokumentationshilfe!$T321&lt;=Dokumentationshilfe!$Z$299,2+(Dokumentationshilfe!$T321-Dokumentationshilfe!$X$299)/ABS(Dokumentationshilfe!$Z$299-Dokumentationshilfe!$X$299),IF(Dokumentationshilfe!$T321&lt;=Dokumentationshilfe!$AB$299,3+(Dokumentationshilfe!$T321-Dokumentationshilfe!$Z$299)/ABS(Dokumentationshilfe!$AB$299-Dokumentationshilfe!$Z$299),IF(Dokumentationshilfe!$T321&lt;=Dokumentationshilfe!$AD$299,4+(Dokumentationshilfe!$T321-Dokumentationshilfe!$AB$299)/ABS(Dokumentationshilfe!$AD$299-Dokumentationshilfe!$AB$299),IF(Dokumentationshilfe!$T321&lt;=Dokumentationshilfe!$AF$299,5+(Dokumentationshilfe!$T321-Dokumentationshilfe!$AD$299)/ABS(Dokumentationshilfe!$AF$299-Dokumentationshilfe!$AD$299),IF(Dokumentationshilfe!$T321&lt;=Dokumentationshilfe!$AH$299,6+(Dokumentationshilfe!$T321-Dokumentationshilfe!$AF$299)/ABS(Dokumentationshilfe!$AH$299-Dokumentationshilfe!$AF$299),7.1))))))))</f>
        <v>#N/A</v>
      </c>
      <c r="F727" s="9">
        <v>1</v>
      </c>
      <c r="G727" s="9">
        <v>2</v>
      </c>
      <c r="H727" s="9">
        <v>3</v>
      </c>
      <c r="I727" s="9">
        <v>4</v>
      </c>
      <c r="J727" s="9">
        <v>5</v>
      </c>
      <c r="K727" s="9">
        <v>6</v>
      </c>
      <c r="L727" s="10">
        <v>7</v>
      </c>
    </row>
    <row r="728" spans="4:14" x14ac:dyDescent="0.2">
      <c r="D728" s="9">
        <v>22</v>
      </c>
      <c r="E728" s="9" t="e">
        <f>IF(Dokumentationshilfe!$T322="",NA(),IF(Dokumentationshilfe!$T322&lt;Dokumentationshilfe!$V$299,0.9,IF(Dokumentationshilfe!$T322&lt;=Dokumentationshilfe!$X$299,1+(Dokumentationshilfe!$T322-Dokumentationshilfe!$V$299)/ABS(Dokumentationshilfe!$X$299-Dokumentationshilfe!$V$299),IF(Dokumentationshilfe!$T322&lt;=Dokumentationshilfe!$Z$299,2+(Dokumentationshilfe!$T322-Dokumentationshilfe!$X$299)/ABS(Dokumentationshilfe!$Z$299-Dokumentationshilfe!$X$299),IF(Dokumentationshilfe!$T322&lt;=Dokumentationshilfe!$AB$299,3+(Dokumentationshilfe!$T322-Dokumentationshilfe!$Z$299)/ABS(Dokumentationshilfe!$AB$299-Dokumentationshilfe!$Z$299),IF(Dokumentationshilfe!$T322&lt;=Dokumentationshilfe!$AD$299,4+(Dokumentationshilfe!$T322-Dokumentationshilfe!$AB$299)/ABS(Dokumentationshilfe!$AD$299-Dokumentationshilfe!$AB$299),IF(Dokumentationshilfe!$T322&lt;=Dokumentationshilfe!$AF$299,5+(Dokumentationshilfe!$T322-Dokumentationshilfe!$AD$299)/ABS(Dokumentationshilfe!$AF$299-Dokumentationshilfe!$AD$299),IF(Dokumentationshilfe!$T322&lt;=Dokumentationshilfe!$AH$299,6+(Dokumentationshilfe!$T322-Dokumentationshilfe!$AF$299)/ABS(Dokumentationshilfe!$AH$299-Dokumentationshilfe!$AF$299),7.1))))))))</f>
        <v>#N/A</v>
      </c>
      <c r="F728" s="9">
        <v>1</v>
      </c>
      <c r="G728" s="9">
        <v>2</v>
      </c>
      <c r="H728" s="9">
        <v>3</v>
      </c>
      <c r="I728" s="9">
        <v>4</v>
      </c>
      <c r="J728" s="9">
        <v>5</v>
      </c>
      <c r="K728" s="9">
        <v>6</v>
      </c>
      <c r="L728" s="10">
        <v>7</v>
      </c>
    </row>
    <row r="729" spans="4:14" x14ac:dyDescent="0.2">
      <c r="D729" s="9">
        <v>23</v>
      </c>
      <c r="E729" s="9" t="e">
        <f>IF(Dokumentationshilfe!$T323="",NA(),IF(Dokumentationshilfe!$T323&lt;Dokumentationshilfe!$V$299,0.9,IF(Dokumentationshilfe!$T323&lt;=Dokumentationshilfe!$X$299,1+(Dokumentationshilfe!$T323-Dokumentationshilfe!$V$299)/ABS(Dokumentationshilfe!$X$299-Dokumentationshilfe!$V$299),IF(Dokumentationshilfe!$T323&lt;=Dokumentationshilfe!$Z$299,2+(Dokumentationshilfe!$T323-Dokumentationshilfe!$X$299)/ABS(Dokumentationshilfe!$Z$299-Dokumentationshilfe!$X$299),IF(Dokumentationshilfe!$T323&lt;=Dokumentationshilfe!$AB$299,3+(Dokumentationshilfe!$T323-Dokumentationshilfe!$Z$299)/ABS(Dokumentationshilfe!$AB$299-Dokumentationshilfe!$Z$299),IF(Dokumentationshilfe!$T323&lt;=Dokumentationshilfe!$AD$299,4+(Dokumentationshilfe!$T323-Dokumentationshilfe!$AB$299)/ABS(Dokumentationshilfe!$AD$299-Dokumentationshilfe!$AB$299),IF(Dokumentationshilfe!$T323&lt;=Dokumentationshilfe!$AF$299,5+(Dokumentationshilfe!$T323-Dokumentationshilfe!$AD$299)/ABS(Dokumentationshilfe!$AF$299-Dokumentationshilfe!$AD$299),IF(Dokumentationshilfe!$T323&lt;=Dokumentationshilfe!$AH$299,6+(Dokumentationshilfe!$T323-Dokumentationshilfe!$AF$299)/ABS(Dokumentationshilfe!$AH$299-Dokumentationshilfe!$AF$299),7.1))))))))</f>
        <v>#N/A</v>
      </c>
      <c r="F729" s="9">
        <v>1</v>
      </c>
      <c r="G729" s="9">
        <v>2</v>
      </c>
      <c r="H729" s="9">
        <v>3</v>
      </c>
      <c r="I729" s="9">
        <v>4</v>
      </c>
      <c r="J729" s="9">
        <v>5</v>
      </c>
      <c r="K729" s="9">
        <v>6</v>
      </c>
      <c r="L729" s="10">
        <v>7</v>
      </c>
    </row>
    <row r="730" spans="4:14" x14ac:dyDescent="0.2">
      <c r="D730" s="9">
        <v>24</v>
      </c>
      <c r="E730" s="9" t="e">
        <f>IF(Dokumentationshilfe!$T324="",NA(),IF(Dokumentationshilfe!$T324&lt;Dokumentationshilfe!$V$299,0.9,IF(Dokumentationshilfe!$T324&lt;=Dokumentationshilfe!$X$299,1+(Dokumentationshilfe!$T324-Dokumentationshilfe!$V$299)/ABS(Dokumentationshilfe!$X$299-Dokumentationshilfe!$V$299),IF(Dokumentationshilfe!$T324&lt;=Dokumentationshilfe!$Z$299,2+(Dokumentationshilfe!$T324-Dokumentationshilfe!$X$299)/ABS(Dokumentationshilfe!$Z$299-Dokumentationshilfe!$X$299),IF(Dokumentationshilfe!$T324&lt;=Dokumentationshilfe!$AB$299,3+(Dokumentationshilfe!$T324-Dokumentationshilfe!$Z$299)/ABS(Dokumentationshilfe!$AB$299-Dokumentationshilfe!$Z$299),IF(Dokumentationshilfe!$T324&lt;=Dokumentationshilfe!$AD$299,4+(Dokumentationshilfe!$T324-Dokumentationshilfe!$AB$299)/ABS(Dokumentationshilfe!$AD$299-Dokumentationshilfe!$AB$299),IF(Dokumentationshilfe!$T324&lt;=Dokumentationshilfe!$AF$299,5+(Dokumentationshilfe!$T324-Dokumentationshilfe!$AD$299)/ABS(Dokumentationshilfe!$AF$299-Dokumentationshilfe!$AD$299),IF(Dokumentationshilfe!$T324&lt;=Dokumentationshilfe!$AH$299,6+(Dokumentationshilfe!$T324-Dokumentationshilfe!$AF$299)/ABS(Dokumentationshilfe!$AH$299-Dokumentationshilfe!$AF$299),7.1))))))))</f>
        <v>#N/A</v>
      </c>
      <c r="F730" s="9">
        <v>1</v>
      </c>
      <c r="G730" s="9">
        <v>2</v>
      </c>
      <c r="H730" s="9">
        <v>3</v>
      </c>
      <c r="I730" s="9">
        <v>4</v>
      </c>
      <c r="J730" s="9">
        <v>5</v>
      </c>
      <c r="K730" s="9">
        <v>6</v>
      </c>
      <c r="L730" s="10">
        <v>7</v>
      </c>
    </row>
    <row r="731" spans="4:14" ht="13.5" thickBot="1" x14ac:dyDescent="0.25">
      <c r="D731" s="12">
        <v>25</v>
      </c>
      <c r="E731" s="9" t="e">
        <f>IF(Dokumentationshilfe!$T325="",NA(),IF(Dokumentationshilfe!$T325&lt;Dokumentationshilfe!$V$299,0.9,IF(Dokumentationshilfe!$T325&lt;=Dokumentationshilfe!$X$299,1+(Dokumentationshilfe!$T325-Dokumentationshilfe!$V$299)/ABS(Dokumentationshilfe!$X$299-Dokumentationshilfe!$V$299),IF(Dokumentationshilfe!$T325&lt;=Dokumentationshilfe!$Z$299,2+(Dokumentationshilfe!$T325-Dokumentationshilfe!$X$299)/ABS(Dokumentationshilfe!$Z$299-Dokumentationshilfe!$X$299),IF(Dokumentationshilfe!$T325&lt;=Dokumentationshilfe!$AB$299,3+(Dokumentationshilfe!$T325-Dokumentationshilfe!$Z$299)/ABS(Dokumentationshilfe!$AB$299-Dokumentationshilfe!$Z$299),IF(Dokumentationshilfe!$T325&lt;=Dokumentationshilfe!$AD$299,4+(Dokumentationshilfe!$T325-Dokumentationshilfe!$AB$299)/ABS(Dokumentationshilfe!$AD$299-Dokumentationshilfe!$AB$299),IF(Dokumentationshilfe!$T325&lt;=Dokumentationshilfe!$AF$299,5+(Dokumentationshilfe!$T325-Dokumentationshilfe!$AD$299)/ABS(Dokumentationshilfe!$AF$299-Dokumentationshilfe!$AD$299),IF(Dokumentationshilfe!$T325&lt;=Dokumentationshilfe!$AH$299,6+(Dokumentationshilfe!$T325-Dokumentationshilfe!$AF$299)/ABS(Dokumentationshilfe!$AH$299-Dokumentationshilfe!$AF$299),7.1))))))))</f>
        <v>#N/A</v>
      </c>
      <c r="F731" s="12">
        <v>1</v>
      </c>
      <c r="G731" s="12">
        <v>2</v>
      </c>
      <c r="H731" s="12">
        <v>3</v>
      </c>
      <c r="I731" s="12">
        <v>4</v>
      </c>
      <c r="J731" s="12">
        <v>5</v>
      </c>
      <c r="K731" s="12">
        <v>6</v>
      </c>
      <c r="L731" s="13">
        <v>7</v>
      </c>
    </row>
    <row r="732" spans="4:14" ht="13.5" thickBot="1" x14ac:dyDescent="0.25"/>
    <row r="733" spans="4:14" x14ac:dyDescent="0.2">
      <c r="D733" s="2" t="s">
        <v>11</v>
      </c>
      <c r="E733" s="2" t="s">
        <v>20</v>
      </c>
      <c r="F733" s="14" t="s">
        <v>12</v>
      </c>
      <c r="G733" s="14" t="s">
        <v>13</v>
      </c>
      <c r="H733" s="14" t="s">
        <v>14</v>
      </c>
      <c r="I733" s="14" t="s">
        <v>15</v>
      </c>
      <c r="J733" s="14" t="s">
        <v>16</v>
      </c>
      <c r="K733" s="14" t="s">
        <v>17</v>
      </c>
      <c r="L733" s="15" t="s">
        <v>18</v>
      </c>
      <c r="N733">
        <v>9.3000000000000007</v>
      </c>
    </row>
    <row r="734" spans="4:14" x14ac:dyDescent="0.2">
      <c r="D734" s="5"/>
      <c r="E734" s="5"/>
      <c r="F734" s="5"/>
      <c r="G734" s="5"/>
      <c r="H734" s="5"/>
      <c r="I734" s="5"/>
      <c r="J734" s="5"/>
      <c r="K734" s="5"/>
      <c r="L734" s="8"/>
      <c r="N734" t="s">
        <v>205</v>
      </c>
    </row>
    <row r="735" spans="4:14" x14ac:dyDescent="0.2">
      <c r="D735" s="9">
        <v>1</v>
      </c>
      <c r="E735" s="9" t="e">
        <f>IF(Dokumentationshilfe!$AL301="",NA(),IF(Dokumentationshilfe!$AL301&lt;Dokumentationshilfe!$AN$299,0.9,IF(Dokumentationshilfe!$AL301&lt;=Dokumentationshilfe!$AP$299,1+(Dokumentationshilfe!$AL301-Dokumentationshilfe!$AN$299)/ABS(Dokumentationshilfe!$AP$299-Dokumentationshilfe!$AN$299),IF(Dokumentationshilfe!$AL301&lt;=Dokumentationshilfe!$AR$299,2+(Dokumentationshilfe!$AL301-Dokumentationshilfe!$AP$299)/ABS(Dokumentationshilfe!$AR$299-Dokumentationshilfe!$AP$299),IF(Dokumentationshilfe!$AL301&lt;=Dokumentationshilfe!$AT$299,3+(Dokumentationshilfe!$AL301-Dokumentationshilfe!$AR$299)/ABS(Dokumentationshilfe!$AT$299-Dokumentationshilfe!$AR$299),IF(Dokumentationshilfe!$AL301&lt;=Dokumentationshilfe!$AV$299,4+(Dokumentationshilfe!$AL301-Dokumentationshilfe!$AT$299)/ABS(Dokumentationshilfe!$AV$299-Dokumentationshilfe!$AT$299),IF(Dokumentationshilfe!$AL301&lt;=Dokumentationshilfe!$AX$299,5+(Dokumentationshilfe!$AL301-Dokumentationshilfe!$AV$299)/ABS(Dokumentationshilfe!$AX$299-Dokumentationshilfe!$AV$299),IF(Dokumentationshilfe!$AL301&lt;=Dokumentationshilfe!$AZ$299,6+(Dokumentationshilfe!$AL301-Dokumentationshilfe!$AX$299)/ABS(Dokumentationshilfe!$AZ$299-Dokumentationshilfe!$AX$299),7.1))))))))</f>
        <v>#N/A</v>
      </c>
      <c r="F735" s="9">
        <v>1</v>
      </c>
      <c r="G735" s="9">
        <v>2</v>
      </c>
      <c r="H735" s="9">
        <v>3</v>
      </c>
      <c r="I735" s="9">
        <v>4</v>
      </c>
      <c r="J735" s="9">
        <v>5</v>
      </c>
      <c r="K735" s="9">
        <v>6</v>
      </c>
      <c r="L735" s="10">
        <v>7</v>
      </c>
      <c r="N735" t="s">
        <v>205</v>
      </c>
    </row>
    <row r="736" spans="4:14" x14ac:dyDescent="0.2">
      <c r="D736" s="9">
        <v>2</v>
      </c>
      <c r="E736" s="9" t="e">
        <f>IF(Dokumentationshilfe!$AL302="",NA(),IF(Dokumentationshilfe!$AL302&lt;Dokumentationshilfe!$AN$299,0.9,IF(Dokumentationshilfe!$AL302&lt;=Dokumentationshilfe!$AP$299,1+(Dokumentationshilfe!$AL302-Dokumentationshilfe!$AN$299)/ABS(Dokumentationshilfe!$AP$299-Dokumentationshilfe!$AN$299),IF(Dokumentationshilfe!$AL302&lt;=Dokumentationshilfe!$AR$299,2+(Dokumentationshilfe!$AL302-Dokumentationshilfe!$AP$299)/ABS(Dokumentationshilfe!$AR$299-Dokumentationshilfe!$AP$299),IF(Dokumentationshilfe!$AL302&lt;=Dokumentationshilfe!$AT$299,3+(Dokumentationshilfe!$AL302-Dokumentationshilfe!$AR$299)/ABS(Dokumentationshilfe!$AT$299-Dokumentationshilfe!$AR$299),IF(Dokumentationshilfe!$AL302&lt;=Dokumentationshilfe!$AV$299,4+(Dokumentationshilfe!$AL302-Dokumentationshilfe!$AT$299)/ABS(Dokumentationshilfe!$AV$299-Dokumentationshilfe!$AT$299),IF(Dokumentationshilfe!$AL302&lt;=Dokumentationshilfe!$AX$299,5+(Dokumentationshilfe!$AL302-Dokumentationshilfe!$AV$299)/ABS(Dokumentationshilfe!$AX$299-Dokumentationshilfe!$AV$299),IF(Dokumentationshilfe!$AL302&lt;=Dokumentationshilfe!$AZ$299,6+(Dokumentationshilfe!$AL302-Dokumentationshilfe!$AX$299)/ABS(Dokumentationshilfe!$AZ$299-Dokumentationshilfe!$AX$299),7.1))))))))</f>
        <v>#N/A</v>
      </c>
      <c r="F736" s="9">
        <v>1</v>
      </c>
      <c r="G736" s="9">
        <v>2</v>
      </c>
      <c r="H736" s="9">
        <v>3</v>
      </c>
      <c r="I736" s="9">
        <v>4</v>
      </c>
      <c r="J736" s="9">
        <v>5</v>
      </c>
      <c r="K736" s="9">
        <v>6</v>
      </c>
      <c r="L736" s="10">
        <v>7</v>
      </c>
    </row>
    <row r="737" spans="4:12" x14ac:dyDescent="0.2">
      <c r="D737" s="9">
        <v>3</v>
      </c>
      <c r="E737" s="9" t="e">
        <f>IF(Dokumentationshilfe!$AL303="",NA(),IF(Dokumentationshilfe!$AL303&lt;Dokumentationshilfe!$AN$299,0.9,IF(Dokumentationshilfe!$AL303&lt;=Dokumentationshilfe!$AP$299,1+(Dokumentationshilfe!$AL303-Dokumentationshilfe!$AN$299)/ABS(Dokumentationshilfe!$AP$299-Dokumentationshilfe!$AN$299),IF(Dokumentationshilfe!$AL303&lt;=Dokumentationshilfe!$AR$299,2+(Dokumentationshilfe!$AL303-Dokumentationshilfe!$AP$299)/ABS(Dokumentationshilfe!$AR$299-Dokumentationshilfe!$AP$299),IF(Dokumentationshilfe!$AL303&lt;=Dokumentationshilfe!$AT$299,3+(Dokumentationshilfe!$AL303-Dokumentationshilfe!$AR$299)/ABS(Dokumentationshilfe!$AT$299-Dokumentationshilfe!$AR$299),IF(Dokumentationshilfe!$AL303&lt;=Dokumentationshilfe!$AV$299,4+(Dokumentationshilfe!$AL303-Dokumentationshilfe!$AT$299)/ABS(Dokumentationshilfe!$AV$299-Dokumentationshilfe!$AT$299),IF(Dokumentationshilfe!$AL303&lt;=Dokumentationshilfe!$AX$299,5+(Dokumentationshilfe!$AL303-Dokumentationshilfe!$AV$299)/ABS(Dokumentationshilfe!$AX$299-Dokumentationshilfe!$AV$299),IF(Dokumentationshilfe!$AL303&lt;=Dokumentationshilfe!$AZ$299,6+(Dokumentationshilfe!$AL303-Dokumentationshilfe!$AX$299)/ABS(Dokumentationshilfe!$AZ$299-Dokumentationshilfe!$AX$299),7.1))))))))</f>
        <v>#N/A</v>
      </c>
      <c r="F737" s="9">
        <v>1</v>
      </c>
      <c r="G737" s="9">
        <v>2</v>
      </c>
      <c r="H737" s="9">
        <v>3</v>
      </c>
      <c r="I737" s="9">
        <v>4</v>
      </c>
      <c r="J737" s="9">
        <v>5</v>
      </c>
      <c r="K737" s="9">
        <v>6</v>
      </c>
      <c r="L737" s="10">
        <v>7</v>
      </c>
    </row>
    <row r="738" spans="4:12" x14ac:dyDescent="0.2">
      <c r="D738" s="9">
        <v>4</v>
      </c>
      <c r="E738" s="9" t="e">
        <f>IF(Dokumentationshilfe!$AL304="",NA(),IF(Dokumentationshilfe!$AL304&lt;Dokumentationshilfe!$AN$299,0.9,IF(Dokumentationshilfe!$AL304&lt;=Dokumentationshilfe!$AP$299,1+(Dokumentationshilfe!$AL304-Dokumentationshilfe!$AN$299)/ABS(Dokumentationshilfe!$AP$299-Dokumentationshilfe!$AN$299),IF(Dokumentationshilfe!$AL304&lt;=Dokumentationshilfe!$AR$299,2+(Dokumentationshilfe!$AL304-Dokumentationshilfe!$AP$299)/ABS(Dokumentationshilfe!$AR$299-Dokumentationshilfe!$AP$299),IF(Dokumentationshilfe!$AL304&lt;=Dokumentationshilfe!$AT$299,3+(Dokumentationshilfe!$AL304-Dokumentationshilfe!$AR$299)/ABS(Dokumentationshilfe!$AT$299-Dokumentationshilfe!$AR$299),IF(Dokumentationshilfe!$AL304&lt;=Dokumentationshilfe!$AV$299,4+(Dokumentationshilfe!$AL304-Dokumentationshilfe!$AT$299)/ABS(Dokumentationshilfe!$AV$299-Dokumentationshilfe!$AT$299),IF(Dokumentationshilfe!$AL304&lt;=Dokumentationshilfe!$AX$299,5+(Dokumentationshilfe!$AL304-Dokumentationshilfe!$AV$299)/ABS(Dokumentationshilfe!$AX$299-Dokumentationshilfe!$AV$299),IF(Dokumentationshilfe!$AL304&lt;=Dokumentationshilfe!$AZ$299,6+(Dokumentationshilfe!$AL304-Dokumentationshilfe!$AX$299)/ABS(Dokumentationshilfe!$AZ$299-Dokumentationshilfe!$AX$299),7.1))))))))</f>
        <v>#N/A</v>
      </c>
      <c r="F738" s="9">
        <v>1</v>
      </c>
      <c r="G738" s="9">
        <v>2</v>
      </c>
      <c r="H738" s="9">
        <v>3</v>
      </c>
      <c r="I738" s="9">
        <v>4</v>
      </c>
      <c r="J738" s="9">
        <v>5</v>
      </c>
      <c r="K738" s="9">
        <v>6</v>
      </c>
      <c r="L738" s="10">
        <v>7</v>
      </c>
    </row>
    <row r="739" spans="4:12" x14ac:dyDescent="0.2">
      <c r="D739" s="9">
        <v>5</v>
      </c>
      <c r="E739" s="9" t="e">
        <f>IF(Dokumentationshilfe!$AL305="",NA(),IF(Dokumentationshilfe!$AL305&lt;Dokumentationshilfe!$AN$299,0.9,IF(Dokumentationshilfe!$AL305&lt;=Dokumentationshilfe!$AP$299,1+(Dokumentationshilfe!$AL305-Dokumentationshilfe!$AN$299)/ABS(Dokumentationshilfe!$AP$299-Dokumentationshilfe!$AN$299),IF(Dokumentationshilfe!$AL305&lt;=Dokumentationshilfe!$AR$299,2+(Dokumentationshilfe!$AL305-Dokumentationshilfe!$AP$299)/ABS(Dokumentationshilfe!$AR$299-Dokumentationshilfe!$AP$299),IF(Dokumentationshilfe!$AL305&lt;=Dokumentationshilfe!$AT$299,3+(Dokumentationshilfe!$AL305-Dokumentationshilfe!$AR$299)/ABS(Dokumentationshilfe!$AT$299-Dokumentationshilfe!$AR$299),IF(Dokumentationshilfe!$AL305&lt;=Dokumentationshilfe!$AV$299,4+(Dokumentationshilfe!$AL305-Dokumentationshilfe!$AT$299)/ABS(Dokumentationshilfe!$AV$299-Dokumentationshilfe!$AT$299),IF(Dokumentationshilfe!$AL305&lt;=Dokumentationshilfe!$AX$299,5+(Dokumentationshilfe!$AL305-Dokumentationshilfe!$AV$299)/ABS(Dokumentationshilfe!$AX$299-Dokumentationshilfe!$AV$299),IF(Dokumentationshilfe!$AL305&lt;=Dokumentationshilfe!$AZ$299,6+(Dokumentationshilfe!$AL305-Dokumentationshilfe!$AX$299)/ABS(Dokumentationshilfe!$AZ$299-Dokumentationshilfe!$AX$299),7.1))))))))</f>
        <v>#N/A</v>
      </c>
      <c r="F739" s="9">
        <v>1</v>
      </c>
      <c r="G739" s="9">
        <v>2</v>
      </c>
      <c r="H739" s="9">
        <v>3</v>
      </c>
      <c r="I739" s="9">
        <v>4</v>
      </c>
      <c r="J739" s="9">
        <v>5</v>
      </c>
      <c r="K739" s="9">
        <v>6</v>
      </c>
      <c r="L739" s="10">
        <v>7</v>
      </c>
    </row>
    <row r="740" spans="4:12" x14ac:dyDescent="0.2">
      <c r="D740" s="9">
        <v>6</v>
      </c>
      <c r="E740" s="9" t="e">
        <f>IF(Dokumentationshilfe!$AL306="",NA(),IF(Dokumentationshilfe!$AL306&lt;Dokumentationshilfe!$AN$299,0.9,IF(Dokumentationshilfe!$AL306&lt;=Dokumentationshilfe!$AP$299,1+(Dokumentationshilfe!$AL306-Dokumentationshilfe!$AN$299)/ABS(Dokumentationshilfe!$AP$299-Dokumentationshilfe!$AN$299),IF(Dokumentationshilfe!$AL306&lt;=Dokumentationshilfe!$AR$299,2+(Dokumentationshilfe!$AL306-Dokumentationshilfe!$AP$299)/ABS(Dokumentationshilfe!$AR$299-Dokumentationshilfe!$AP$299),IF(Dokumentationshilfe!$AL306&lt;=Dokumentationshilfe!$AT$299,3+(Dokumentationshilfe!$AL306-Dokumentationshilfe!$AR$299)/ABS(Dokumentationshilfe!$AT$299-Dokumentationshilfe!$AR$299),IF(Dokumentationshilfe!$AL306&lt;=Dokumentationshilfe!$AV$299,4+(Dokumentationshilfe!$AL306-Dokumentationshilfe!$AT$299)/ABS(Dokumentationshilfe!$AV$299-Dokumentationshilfe!$AT$299),IF(Dokumentationshilfe!$AL306&lt;=Dokumentationshilfe!$AX$299,5+(Dokumentationshilfe!$AL306-Dokumentationshilfe!$AV$299)/ABS(Dokumentationshilfe!$AX$299-Dokumentationshilfe!$AV$299),IF(Dokumentationshilfe!$AL306&lt;=Dokumentationshilfe!$AZ$299,6+(Dokumentationshilfe!$AL306-Dokumentationshilfe!$AX$299)/ABS(Dokumentationshilfe!$AZ$299-Dokumentationshilfe!$AX$299),7.1))))))))</f>
        <v>#N/A</v>
      </c>
      <c r="F740" s="9">
        <v>1</v>
      </c>
      <c r="G740" s="9">
        <v>2</v>
      </c>
      <c r="H740" s="9">
        <v>3</v>
      </c>
      <c r="I740" s="9">
        <v>4</v>
      </c>
      <c r="J740" s="9">
        <v>5</v>
      </c>
      <c r="K740" s="9">
        <v>6</v>
      </c>
      <c r="L740" s="10">
        <v>7</v>
      </c>
    </row>
    <row r="741" spans="4:12" x14ac:dyDescent="0.2">
      <c r="D741" s="9">
        <v>7</v>
      </c>
      <c r="E741" s="9" t="e">
        <f>IF(Dokumentationshilfe!$AL307="",NA(),IF(Dokumentationshilfe!$AL307&lt;Dokumentationshilfe!$AN$299,0.9,IF(Dokumentationshilfe!$AL307&lt;=Dokumentationshilfe!$AP$299,1+(Dokumentationshilfe!$AL307-Dokumentationshilfe!$AN$299)/ABS(Dokumentationshilfe!$AP$299-Dokumentationshilfe!$AN$299),IF(Dokumentationshilfe!$AL307&lt;=Dokumentationshilfe!$AR$299,2+(Dokumentationshilfe!$AL307-Dokumentationshilfe!$AP$299)/ABS(Dokumentationshilfe!$AR$299-Dokumentationshilfe!$AP$299),IF(Dokumentationshilfe!$AL307&lt;=Dokumentationshilfe!$AT$299,3+(Dokumentationshilfe!$AL307-Dokumentationshilfe!$AR$299)/ABS(Dokumentationshilfe!$AT$299-Dokumentationshilfe!$AR$299),IF(Dokumentationshilfe!$AL307&lt;=Dokumentationshilfe!$AV$299,4+(Dokumentationshilfe!$AL307-Dokumentationshilfe!$AT$299)/ABS(Dokumentationshilfe!$AV$299-Dokumentationshilfe!$AT$299),IF(Dokumentationshilfe!$AL307&lt;=Dokumentationshilfe!$AX$299,5+(Dokumentationshilfe!$AL307-Dokumentationshilfe!$AV$299)/ABS(Dokumentationshilfe!$AX$299-Dokumentationshilfe!$AV$299),IF(Dokumentationshilfe!$AL307&lt;=Dokumentationshilfe!$AZ$299,6+(Dokumentationshilfe!$AL307-Dokumentationshilfe!$AX$299)/ABS(Dokumentationshilfe!$AZ$299-Dokumentationshilfe!$AX$299),7.1))))))))</f>
        <v>#N/A</v>
      </c>
      <c r="F741" s="9">
        <v>1</v>
      </c>
      <c r="G741" s="9">
        <v>2</v>
      </c>
      <c r="H741" s="9">
        <v>3</v>
      </c>
      <c r="I741" s="9">
        <v>4</v>
      </c>
      <c r="J741" s="9">
        <v>5</v>
      </c>
      <c r="K741" s="9">
        <v>6</v>
      </c>
      <c r="L741" s="10">
        <v>7</v>
      </c>
    </row>
    <row r="742" spans="4:12" x14ac:dyDescent="0.2">
      <c r="D742" s="9">
        <v>8</v>
      </c>
      <c r="E742" s="9" t="e">
        <f>IF(Dokumentationshilfe!$AL308="",NA(),IF(Dokumentationshilfe!$AL308&lt;Dokumentationshilfe!$AN$299,0.9,IF(Dokumentationshilfe!$AL308&lt;=Dokumentationshilfe!$AP$299,1+(Dokumentationshilfe!$AL308-Dokumentationshilfe!$AN$299)/ABS(Dokumentationshilfe!$AP$299-Dokumentationshilfe!$AN$299),IF(Dokumentationshilfe!$AL308&lt;=Dokumentationshilfe!$AR$299,2+(Dokumentationshilfe!$AL308-Dokumentationshilfe!$AP$299)/ABS(Dokumentationshilfe!$AR$299-Dokumentationshilfe!$AP$299),IF(Dokumentationshilfe!$AL308&lt;=Dokumentationshilfe!$AT$299,3+(Dokumentationshilfe!$AL308-Dokumentationshilfe!$AR$299)/ABS(Dokumentationshilfe!$AT$299-Dokumentationshilfe!$AR$299),IF(Dokumentationshilfe!$AL308&lt;=Dokumentationshilfe!$AV$299,4+(Dokumentationshilfe!$AL308-Dokumentationshilfe!$AT$299)/ABS(Dokumentationshilfe!$AV$299-Dokumentationshilfe!$AT$299),IF(Dokumentationshilfe!$AL308&lt;=Dokumentationshilfe!$AX$299,5+(Dokumentationshilfe!$AL308-Dokumentationshilfe!$AV$299)/ABS(Dokumentationshilfe!$AX$299-Dokumentationshilfe!$AV$299),IF(Dokumentationshilfe!$AL308&lt;=Dokumentationshilfe!$AZ$299,6+(Dokumentationshilfe!$AL308-Dokumentationshilfe!$AX$299)/ABS(Dokumentationshilfe!$AZ$299-Dokumentationshilfe!$AX$299),7.1))))))))</f>
        <v>#N/A</v>
      </c>
      <c r="F742" s="9">
        <v>1</v>
      </c>
      <c r="G742" s="9">
        <v>2</v>
      </c>
      <c r="H742" s="9">
        <v>3</v>
      </c>
      <c r="I742" s="9">
        <v>4</v>
      </c>
      <c r="J742" s="9">
        <v>5</v>
      </c>
      <c r="K742" s="9">
        <v>6</v>
      </c>
      <c r="L742" s="10">
        <v>7</v>
      </c>
    </row>
    <row r="743" spans="4:12" x14ac:dyDescent="0.2">
      <c r="D743" s="9">
        <v>9</v>
      </c>
      <c r="E743" s="9" t="e">
        <f>IF(Dokumentationshilfe!$AL309="",NA(),IF(Dokumentationshilfe!$AL309&lt;Dokumentationshilfe!$AN$299,0.9,IF(Dokumentationshilfe!$AL309&lt;=Dokumentationshilfe!$AP$299,1+(Dokumentationshilfe!$AL309-Dokumentationshilfe!$AN$299)/ABS(Dokumentationshilfe!$AP$299-Dokumentationshilfe!$AN$299),IF(Dokumentationshilfe!$AL309&lt;=Dokumentationshilfe!$AR$299,2+(Dokumentationshilfe!$AL309-Dokumentationshilfe!$AP$299)/ABS(Dokumentationshilfe!$AR$299-Dokumentationshilfe!$AP$299),IF(Dokumentationshilfe!$AL309&lt;=Dokumentationshilfe!$AT$299,3+(Dokumentationshilfe!$AL309-Dokumentationshilfe!$AR$299)/ABS(Dokumentationshilfe!$AT$299-Dokumentationshilfe!$AR$299),IF(Dokumentationshilfe!$AL309&lt;=Dokumentationshilfe!$AV$299,4+(Dokumentationshilfe!$AL309-Dokumentationshilfe!$AT$299)/ABS(Dokumentationshilfe!$AV$299-Dokumentationshilfe!$AT$299),IF(Dokumentationshilfe!$AL309&lt;=Dokumentationshilfe!$AX$299,5+(Dokumentationshilfe!$AL309-Dokumentationshilfe!$AV$299)/ABS(Dokumentationshilfe!$AX$299-Dokumentationshilfe!$AV$299),IF(Dokumentationshilfe!$AL309&lt;=Dokumentationshilfe!$AZ$299,6+(Dokumentationshilfe!$AL309-Dokumentationshilfe!$AX$299)/ABS(Dokumentationshilfe!$AZ$299-Dokumentationshilfe!$AX$299),7.1))))))))</f>
        <v>#N/A</v>
      </c>
      <c r="F743" s="9">
        <v>1</v>
      </c>
      <c r="G743" s="9">
        <v>2</v>
      </c>
      <c r="H743" s="9">
        <v>3</v>
      </c>
      <c r="I743" s="9">
        <v>4</v>
      </c>
      <c r="J743" s="9">
        <v>5</v>
      </c>
      <c r="K743" s="9">
        <v>6</v>
      </c>
      <c r="L743" s="10">
        <v>7</v>
      </c>
    </row>
    <row r="744" spans="4:12" x14ac:dyDescent="0.2">
      <c r="D744" s="9">
        <v>10</v>
      </c>
      <c r="E744" s="9" t="e">
        <f>IF(Dokumentationshilfe!$AL310="",NA(),IF(Dokumentationshilfe!$AL310&lt;Dokumentationshilfe!$AN$299,0.9,IF(Dokumentationshilfe!$AL310&lt;=Dokumentationshilfe!$AP$299,1+(Dokumentationshilfe!$AL310-Dokumentationshilfe!$AN$299)/ABS(Dokumentationshilfe!$AP$299-Dokumentationshilfe!$AN$299),IF(Dokumentationshilfe!$AL310&lt;=Dokumentationshilfe!$AR$299,2+(Dokumentationshilfe!$AL310-Dokumentationshilfe!$AP$299)/ABS(Dokumentationshilfe!$AR$299-Dokumentationshilfe!$AP$299),IF(Dokumentationshilfe!$AL310&lt;=Dokumentationshilfe!$AT$299,3+(Dokumentationshilfe!$AL310-Dokumentationshilfe!$AR$299)/ABS(Dokumentationshilfe!$AT$299-Dokumentationshilfe!$AR$299),IF(Dokumentationshilfe!$AL310&lt;=Dokumentationshilfe!$AV$299,4+(Dokumentationshilfe!$AL310-Dokumentationshilfe!$AT$299)/ABS(Dokumentationshilfe!$AV$299-Dokumentationshilfe!$AT$299),IF(Dokumentationshilfe!$AL310&lt;=Dokumentationshilfe!$AX$299,5+(Dokumentationshilfe!$AL310-Dokumentationshilfe!$AV$299)/ABS(Dokumentationshilfe!$AX$299-Dokumentationshilfe!$AV$299),IF(Dokumentationshilfe!$AL310&lt;=Dokumentationshilfe!$AZ$299,6+(Dokumentationshilfe!$AL310-Dokumentationshilfe!$AX$299)/ABS(Dokumentationshilfe!$AZ$299-Dokumentationshilfe!$AX$299),7.1))))))))</f>
        <v>#N/A</v>
      </c>
      <c r="F744" s="9">
        <v>1</v>
      </c>
      <c r="G744" s="9">
        <v>2</v>
      </c>
      <c r="H744" s="9">
        <v>3</v>
      </c>
      <c r="I744" s="9">
        <v>4</v>
      </c>
      <c r="J744" s="9">
        <v>5</v>
      </c>
      <c r="K744" s="9">
        <v>6</v>
      </c>
      <c r="L744" s="10">
        <v>7</v>
      </c>
    </row>
    <row r="745" spans="4:12" x14ac:dyDescent="0.2">
      <c r="D745" s="9">
        <v>11</v>
      </c>
      <c r="E745" s="9" t="e">
        <f>IF(Dokumentationshilfe!$AL311="",NA(),IF(Dokumentationshilfe!$AL311&lt;Dokumentationshilfe!$AN$299,0.9,IF(Dokumentationshilfe!$AL311&lt;=Dokumentationshilfe!$AP$299,1+(Dokumentationshilfe!$AL311-Dokumentationshilfe!$AN$299)/ABS(Dokumentationshilfe!$AP$299-Dokumentationshilfe!$AN$299),IF(Dokumentationshilfe!$AL311&lt;=Dokumentationshilfe!$AR$299,2+(Dokumentationshilfe!$AL311-Dokumentationshilfe!$AP$299)/ABS(Dokumentationshilfe!$AR$299-Dokumentationshilfe!$AP$299),IF(Dokumentationshilfe!$AL311&lt;=Dokumentationshilfe!$AT$299,3+(Dokumentationshilfe!$AL311-Dokumentationshilfe!$AR$299)/ABS(Dokumentationshilfe!$AT$299-Dokumentationshilfe!$AR$299),IF(Dokumentationshilfe!$AL311&lt;=Dokumentationshilfe!$AV$299,4+(Dokumentationshilfe!$AL311-Dokumentationshilfe!$AT$299)/ABS(Dokumentationshilfe!$AV$299-Dokumentationshilfe!$AT$299),IF(Dokumentationshilfe!$AL311&lt;=Dokumentationshilfe!$AX$299,5+(Dokumentationshilfe!$AL311-Dokumentationshilfe!$AV$299)/ABS(Dokumentationshilfe!$AX$299-Dokumentationshilfe!$AV$299),IF(Dokumentationshilfe!$AL311&lt;=Dokumentationshilfe!$AZ$299,6+(Dokumentationshilfe!$AL311-Dokumentationshilfe!$AX$299)/ABS(Dokumentationshilfe!$AZ$299-Dokumentationshilfe!$AX$299),7.1))))))))</f>
        <v>#N/A</v>
      </c>
      <c r="F745" s="9">
        <v>1</v>
      </c>
      <c r="G745" s="9">
        <v>2</v>
      </c>
      <c r="H745" s="9">
        <v>3</v>
      </c>
      <c r="I745" s="9">
        <v>4</v>
      </c>
      <c r="J745" s="9">
        <v>5</v>
      </c>
      <c r="K745" s="9">
        <v>6</v>
      </c>
      <c r="L745" s="10">
        <v>7</v>
      </c>
    </row>
    <row r="746" spans="4:12" x14ac:dyDescent="0.2">
      <c r="D746" s="9">
        <v>12</v>
      </c>
      <c r="E746" s="9" t="e">
        <f>IF(Dokumentationshilfe!$AL312="",NA(),IF(Dokumentationshilfe!$AL312&lt;Dokumentationshilfe!$AN$299,0.9,IF(Dokumentationshilfe!$AL312&lt;=Dokumentationshilfe!$AP$299,1+(Dokumentationshilfe!$AL312-Dokumentationshilfe!$AN$299)/ABS(Dokumentationshilfe!$AP$299-Dokumentationshilfe!$AN$299),IF(Dokumentationshilfe!$AL312&lt;=Dokumentationshilfe!$AR$299,2+(Dokumentationshilfe!$AL312-Dokumentationshilfe!$AP$299)/ABS(Dokumentationshilfe!$AR$299-Dokumentationshilfe!$AP$299),IF(Dokumentationshilfe!$AL312&lt;=Dokumentationshilfe!$AT$299,3+(Dokumentationshilfe!$AL312-Dokumentationshilfe!$AR$299)/ABS(Dokumentationshilfe!$AT$299-Dokumentationshilfe!$AR$299),IF(Dokumentationshilfe!$AL312&lt;=Dokumentationshilfe!$AV$299,4+(Dokumentationshilfe!$AL312-Dokumentationshilfe!$AT$299)/ABS(Dokumentationshilfe!$AV$299-Dokumentationshilfe!$AT$299),IF(Dokumentationshilfe!$AL312&lt;=Dokumentationshilfe!$AX$299,5+(Dokumentationshilfe!$AL312-Dokumentationshilfe!$AV$299)/ABS(Dokumentationshilfe!$AX$299-Dokumentationshilfe!$AV$299),IF(Dokumentationshilfe!$AL312&lt;=Dokumentationshilfe!$AZ$299,6+(Dokumentationshilfe!$AL312-Dokumentationshilfe!$AX$299)/ABS(Dokumentationshilfe!$AZ$299-Dokumentationshilfe!$AX$299),7.1))))))))</f>
        <v>#N/A</v>
      </c>
      <c r="F746" s="9">
        <v>1</v>
      </c>
      <c r="G746" s="9">
        <v>2</v>
      </c>
      <c r="H746" s="9">
        <v>3</v>
      </c>
      <c r="I746" s="9">
        <v>4</v>
      </c>
      <c r="J746" s="9">
        <v>5</v>
      </c>
      <c r="K746" s="9">
        <v>6</v>
      </c>
      <c r="L746" s="10">
        <v>7</v>
      </c>
    </row>
    <row r="747" spans="4:12" x14ac:dyDescent="0.2">
      <c r="D747" s="9">
        <v>13</v>
      </c>
      <c r="E747" s="9" t="e">
        <f>IF(Dokumentationshilfe!$AL313="",NA(),IF(Dokumentationshilfe!$AL313&lt;Dokumentationshilfe!$AN$299,0.9,IF(Dokumentationshilfe!$AL313&lt;=Dokumentationshilfe!$AP$299,1+(Dokumentationshilfe!$AL313-Dokumentationshilfe!$AN$299)/ABS(Dokumentationshilfe!$AP$299-Dokumentationshilfe!$AN$299),IF(Dokumentationshilfe!$AL313&lt;=Dokumentationshilfe!$AR$299,2+(Dokumentationshilfe!$AL313-Dokumentationshilfe!$AP$299)/ABS(Dokumentationshilfe!$AR$299-Dokumentationshilfe!$AP$299),IF(Dokumentationshilfe!$AL313&lt;=Dokumentationshilfe!$AT$299,3+(Dokumentationshilfe!$AL313-Dokumentationshilfe!$AR$299)/ABS(Dokumentationshilfe!$AT$299-Dokumentationshilfe!$AR$299),IF(Dokumentationshilfe!$AL313&lt;=Dokumentationshilfe!$AV$299,4+(Dokumentationshilfe!$AL313-Dokumentationshilfe!$AT$299)/ABS(Dokumentationshilfe!$AV$299-Dokumentationshilfe!$AT$299),IF(Dokumentationshilfe!$AL313&lt;=Dokumentationshilfe!$AX$299,5+(Dokumentationshilfe!$AL313-Dokumentationshilfe!$AV$299)/ABS(Dokumentationshilfe!$AX$299-Dokumentationshilfe!$AV$299),IF(Dokumentationshilfe!$AL313&lt;=Dokumentationshilfe!$AZ$299,6+(Dokumentationshilfe!$AL313-Dokumentationshilfe!$AX$299)/ABS(Dokumentationshilfe!$AZ$299-Dokumentationshilfe!$AX$299),7.1))))))))</f>
        <v>#N/A</v>
      </c>
      <c r="F747" s="9">
        <v>1</v>
      </c>
      <c r="G747" s="9">
        <v>2</v>
      </c>
      <c r="H747" s="9">
        <v>3</v>
      </c>
      <c r="I747" s="9">
        <v>4</v>
      </c>
      <c r="J747" s="9">
        <v>5</v>
      </c>
      <c r="K747" s="9">
        <v>6</v>
      </c>
      <c r="L747" s="10">
        <v>7</v>
      </c>
    </row>
    <row r="748" spans="4:12" x14ac:dyDescent="0.2">
      <c r="D748" s="9">
        <v>14</v>
      </c>
      <c r="E748" s="9" t="e">
        <f>IF(Dokumentationshilfe!$AL314="",NA(),IF(Dokumentationshilfe!$AL314&lt;Dokumentationshilfe!$AN$299,0.9,IF(Dokumentationshilfe!$AL314&lt;=Dokumentationshilfe!$AP$299,1+(Dokumentationshilfe!$AL314-Dokumentationshilfe!$AN$299)/ABS(Dokumentationshilfe!$AP$299-Dokumentationshilfe!$AN$299),IF(Dokumentationshilfe!$AL314&lt;=Dokumentationshilfe!$AR$299,2+(Dokumentationshilfe!$AL314-Dokumentationshilfe!$AP$299)/ABS(Dokumentationshilfe!$AR$299-Dokumentationshilfe!$AP$299),IF(Dokumentationshilfe!$AL314&lt;=Dokumentationshilfe!$AT$299,3+(Dokumentationshilfe!$AL314-Dokumentationshilfe!$AR$299)/ABS(Dokumentationshilfe!$AT$299-Dokumentationshilfe!$AR$299),IF(Dokumentationshilfe!$AL314&lt;=Dokumentationshilfe!$AV$299,4+(Dokumentationshilfe!$AL314-Dokumentationshilfe!$AT$299)/ABS(Dokumentationshilfe!$AV$299-Dokumentationshilfe!$AT$299),IF(Dokumentationshilfe!$AL314&lt;=Dokumentationshilfe!$AX$299,5+(Dokumentationshilfe!$AL314-Dokumentationshilfe!$AV$299)/ABS(Dokumentationshilfe!$AX$299-Dokumentationshilfe!$AV$299),IF(Dokumentationshilfe!$AL314&lt;=Dokumentationshilfe!$AZ$299,6+(Dokumentationshilfe!$AL314-Dokumentationshilfe!$AX$299)/ABS(Dokumentationshilfe!$AZ$299-Dokumentationshilfe!$AX$299),7.1))))))))</f>
        <v>#N/A</v>
      </c>
      <c r="F748" s="9">
        <v>1</v>
      </c>
      <c r="G748" s="9">
        <v>2</v>
      </c>
      <c r="H748" s="9">
        <v>3</v>
      </c>
      <c r="I748" s="9">
        <v>4</v>
      </c>
      <c r="J748" s="9">
        <v>5</v>
      </c>
      <c r="K748" s="9">
        <v>6</v>
      </c>
      <c r="L748" s="10">
        <v>7</v>
      </c>
    </row>
    <row r="749" spans="4:12" x14ac:dyDescent="0.2">
      <c r="D749" s="9">
        <v>15</v>
      </c>
      <c r="E749" s="9" t="e">
        <f>IF(Dokumentationshilfe!$AL315="",NA(),IF(Dokumentationshilfe!$AL315&lt;Dokumentationshilfe!$AN$299,0.9,IF(Dokumentationshilfe!$AL315&lt;=Dokumentationshilfe!$AP$299,1+(Dokumentationshilfe!$AL315-Dokumentationshilfe!$AN$299)/ABS(Dokumentationshilfe!$AP$299-Dokumentationshilfe!$AN$299),IF(Dokumentationshilfe!$AL315&lt;=Dokumentationshilfe!$AR$299,2+(Dokumentationshilfe!$AL315-Dokumentationshilfe!$AP$299)/ABS(Dokumentationshilfe!$AR$299-Dokumentationshilfe!$AP$299),IF(Dokumentationshilfe!$AL315&lt;=Dokumentationshilfe!$AT$299,3+(Dokumentationshilfe!$AL315-Dokumentationshilfe!$AR$299)/ABS(Dokumentationshilfe!$AT$299-Dokumentationshilfe!$AR$299),IF(Dokumentationshilfe!$AL315&lt;=Dokumentationshilfe!$AV$299,4+(Dokumentationshilfe!$AL315-Dokumentationshilfe!$AT$299)/ABS(Dokumentationshilfe!$AV$299-Dokumentationshilfe!$AT$299),IF(Dokumentationshilfe!$AL315&lt;=Dokumentationshilfe!$AX$299,5+(Dokumentationshilfe!$AL315-Dokumentationshilfe!$AV$299)/ABS(Dokumentationshilfe!$AX$299-Dokumentationshilfe!$AV$299),IF(Dokumentationshilfe!$AL315&lt;=Dokumentationshilfe!$AZ$299,6+(Dokumentationshilfe!$AL315-Dokumentationshilfe!$AX$299)/ABS(Dokumentationshilfe!$AZ$299-Dokumentationshilfe!$AX$299),7.1))))))))</f>
        <v>#N/A</v>
      </c>
      <c r="F749" s="9">
        <v>1</v>
      </c>
      <c r="G749" s="9">
        <v>2</v>
      </c>
      <c r="H749" s="9">
        <v>3</v>
      </c>
      <c r="I749" s="9">
        <v>4</v>
      </c>
      <c r="J749" s="9">
        <v>5</v>
      </c>
      <c r="K749" s="9">
        <v>6</v>
      </c>
      <c r="L749" s="10">
        <v>7</v>
      </c>
    </row>
    <row r="750" spans="4:12" x14ac:dyDescent="0.2">
      <c r="D750" s="9">
        <v>16</v>
      </c>
      <c r="E750" s="9" t="e">
        <f>IF(Dokumentationshilfe!$AL316="",NA(),IF(Dokumentationshilfe!$AL316&lt;Dokumentationshilfe!$AN$299,0.9,IF(Dokumentationshilfe!$AL316&lt;=Dokumentationshilfe!$AP$299,1+(Dokumentationshilfe!$AL316-Dokumentationshilfe!$AN$299)/ABS(Dokumentationshilfe!$AP$299-Dokumentationshilfe!$AN$299),IF(Dokumentationshilfe!$AL316&lt;=Dokumentationshilfe!$AR$299,2+(Dokumentationshilfe!$AL316-Dokumentationshilfe!$AP$299)/ABS(Dokumentationshilfe!$AR$299-Dokumentationshilfe!$AP$299),IF(Dokumentationshilfe!$AL316&lt;=Dokumentationshilfe!$AT$299,3+(Dokumentationshilfe!$AL316-Dokumentationshilfe!$AR$299)/ABS(Dokumentationshilfe!$AT$299-Dokumentationshilfe!$AR$299),IF(Dokumentationshilfe!$AL316&lt;=Dokumentationshilfe!$AV$299,4+(Dokumentationshilfe!$AL316-Dokumentationshilfe!$AT$299)/ABS(Dokumentationshilfe!$AV$299-Dokumentationshilfe!$AT$299),IF(Dokumentationshilfe!$AL316&lt;=Dokumentationshilfe!$AX$299,5+(Dokumentationshilfe!$AL316-Dokumentationshilfe!$AV$299)/ABS(Dokumentationshilfe!$AX$299-Dokumentationshilfe!$AV$299),IF(Dokumentationshilfe!$AL316&lt;=Dokumentationshilfe!$AZ$299,6+(Dokumentationshilfe!$AL316-Dokumentationshilfe!$AX$299)/ABS(Dokumentationshilfe!$AZ$299-Dokumentationshilfe!$AX$299),7.1))))))))</f>
        <v>#N/A</v>
      </c>
      <c r="F750" s="9">
        <v>1</v>
      </c>
      <c r="G750" s="9">
        <v>2</v>
      </c>
      <c r="H750" s="9">
        <v>3</v>
      </c>
      <c r="I750" s="9">
        <v>4</v>
      </c>
      <c r="J750" s="9">
        <v>5</v>
      </c>
      <c r="K750" s="9">
        <v>6</v>
      </c>
      <c r="L750" s="10">
        <v>7</v>
      </c>
    </row>
    <row r="751" spans="4:12" x14ac:dyDescent="0.2">
      <c r="D751" s="9">
        <v>17</v>
      </c>
      <c r="E751" s="9" t="e">
        <f>IF(Dokumentationshilfe!$AL317="",NA(),IF(Dokumentationshilfe!$AL317&lt;Dokumentationshilfe!$AN$299,0.9,IF(Dokumentationshilfe!$AL317&lt;=Dokumentationshilfe!$AP$299,1+(Dokumentationshilfe!$AL317-Dokumentationshilfe!$AN$299)/ABS(Dokumentationshilfe!$AP$299-Dokumentationshilfe!$AN$299),IF(Dokumentationshilfe!$AL317&lt;=Dokumentationshilfe!$AR$299,2+(Dokumentationshilfe!$AL317-Dokumentationshilfe!$AP$299)/ABS(Dokumentationshilfe!$AR$299-Dokumentationshilfe!$AP$299),IF(Dokumentationshilfe!$AL317&lt;=Dokumentationshilfe!$AT$299,3+(Dokumentationshilfe!$AL317-Dokumentationshilfe!$AR$299)/ABS(Dokumentationshilfe!$AT$299-Dokumentationshilfe!$AR$299),IF(Dokumentationshilfe!$AL317&lt;=Dokumentationshilfe!$AV$299,4+(Dokumentationshilfe!$AL317-Dokumentationshilfe!$AT$299)/ABS(Dokumentationshilfe!$AV$299-Dokumentationshilfe!$AT$299),IF(Dokumentationshilfe!$AL317&lt;=Dokumentationshilfe!$AX$299,5+(Dokumentationshilfe!$AL317-Dokumentationshilfe!$AV$299)/ABS(Dokumentationshilfe!$AX$299-Dokumentationshilfe!$AV$299),IF(Dokumentationshilfe!$AL317&lt;=Dokumentationshilfe!$AZ$299,6+(Dokumentationshilfe!$AL317-Dokumentationshilfe!$AX$299)/ABS(Dokumentationshilfe!$AZ$299-Dokumentationshilfe!$AX$299),7.1))))))))</f>
        <v>#N/A</v>
      </c>
      <c r="F751" s="9">
        <v>1</v>
      </c>
      <c r="G751" s="9">
        <v>2</v>
      </c>
      <c r="H751" s="9">
        <v>3</v>
      </c>
      <c r="I751" s="9">
        <v>4</v>
      </c>
      <c r="J751" s="9">
        <v>5</v>
      </c>
      <c r="K751" s="9">
        <v>6</v>
      </c>
      <c r="L751" s="10">
        <v>7</v>
      </c>
    </row>
    <row r="752" spans="4:12" x14ac:dyDescent="0.2">
      <c r="D752" s="9">
        <v>18</v>
      </c>
      <c r="E752" s="9" t="e">
        <f>IF(Dokumentationshilfe!$AL318="",NA(),IF(Dokumentationshilfe!$AL318&lt;Dokumentationshilfe!$AN$299,0.9,IF(Dokumentationshilfe!$AL318&lt;=Dokumentationshilfe!$AP$299,1+(Dokumentationshilfe!$AL318-Dokumentationshilfe!$AN$299)/ABS(Dokumentationshilfe!$AP$299-Dokumentationshilfe!$AN$299),IF(Dokumentationshilfe!$AL318&lt;=Dokumentationshilfe!$AR$299,2+(Dokumentationshilfe!$AL318-Dokumentationshilfe!$AP$299)/ABS(Dokumentationshilfe!$AR$299-Dokumentationshilfe!$AP$299),IF(Dokumentationshilfe!$AL318&lt;=Dokumentationshilfe!$AT$299,3+(Dokumentationshilfe!$AL318-Dokumentationshilfe!$AR$299)/ABS(Dokumentationshilfe!$AT$299-Dokumentationshilfe!$AR$299),IF(Dokumentationshilfe!$AL318&lt;=Dokumentationshilfe!$AV$299,4+(Dokumentationshilfe!$AL318-Dokumentationshilfe!$AT$299)/ABS(Dokumentationshilfe!$AV$299-Dokumentationshilfe!$AT$299),IF(Dokumentationshilfe!$AL318&lt;=Dokumentationshilfe!$AX$299,5+(Dokumentationshilfe!$AL318-Dokumentationshilfe!$AV$299)/ABS(Dokumentationshilfe!$AX$299-Dokumentationshilfe!$AV$299),IF(Dokumentationshilfe!$AL318&lt;=Dokumentationshilfe!$AZ$299,6+(Dokumentationshilfe!$AL318-Dokumentationshilfe!$AX$299)/ABS(Dokumentationshilfe!$AZ$299-Dokumentationshilfe!$AX$299),7.1))))))))</f>
        <v>#N/A</v>
      </c>
      <c r="F752" s="9">
        <v>1</v>
      </c>
      <c r="G752" s="9">
        <v>2</v>
      </c>
      <c r="H752" s="9">
        <v>3</v>
      </c>
      <c r="I752" s="9">
        <v>4</v>
      </c>
      <c r="J752" s="9">
        <v>5</v>
      </c>
      <c r="K752" s="9">
        <v>6</v>
      </c>
      <c r="L752" s="10">
        <v>7</v>
      </c>
    </row>
    <row r="753" spans="4:14" x14ac:dyDescent="0.2">
      <c r="D753" s="9">
        <v>19</v>
      </c>
      <c r="E753" s="9" t="e">
        <f>IF(Dokumentationshilfe!$AL319="",NA(),IF(Dokumentationshilfe!$AL319&lt;Dokumentationshilfe!$AN$299,0.9,IF(Dokumentationshilfe!$AL319&lt;=Dokumentationshilfe!$AP$299,1+(Dokumentationshilfe!$AL319-Dokumentationshilfe!$AN$299)/ABS(Dokumentationshilfe!$AP$299-Dokumentationshilfe!$AN$299),IF(Dokumentationshilfe!$AL319&lt;=Dokumentationshilfe!$AR$299,2+(Dokumentationshilfe!$AL319-Dokumentationshilfe!$AP$299)/ABS(Dokumentationshilfe!$AR$299-Dokumentationshilfe!$AP$299),IF(Dokumentationshilfe!$AL319&lt;=Dokumentationshilfe!$AT$299,3+(Dokumentationshilfe!$AL319-Dokumentationshilfe!$AR$299)/ABS(Dokumentationshilfe!$AT$299-Dokumentationshilfe!$AR$299),IF(Dokumentationshilfe!$AL319&lt;=Dokumentationshilfe!$AV$299,4+(Dokumentationshilfe!$AL319-Dokumentationshilfe!$AT$299)/ABS(Dokumentationshilfe!$AV$299-Dokumentationshilfe!$AT$299),IF(Dokumentationshilfe!$AL319&lt;=Dokumentationshilfe!$AX$299,5+(Dokumentationshilfe!$AL319-Dokumentationshilfe!$AV$299)/ABS(Dokumentationshilfe!$AX$299-Dokumentationshilfe!$AV$299),IF(Dokumentationshilfe!$AL319&lt;=Dokumentationshilfe!$AZ$299,6+(Dokumentationshilfe!$AL319-Dokumentationshilfe!$AX$299)/ABS(Dokumentationshilfe!$AZ$299-Dokumentationshilfe!$AX$299),7.1))))))))</f>
        <v>#N/A</v>
      </c>
      <c r="F753" s="9">
        <v>1</v>
      </c>
      <c r="G753" s="9">
        <v>2</v>
      </c>
      <c r="H753" s="9">
        <v>3</v>
      </c>
      <c r="I753" s="9">
        <v>4</v>
      </c>
      <c r="J753" s="9">
        <v>5</v>
      </c>
      <c r="K753" s="9">
        <v>6</v>
      </c>
      <c r="L753" s="10">
        <v>7</v>
      </c>
    </row>
    <row r="754" spans="4:14" x14ac:dyDescent="0.2">
      <c r="D754" s="9">
        <v>20</v>
      </c>
      <c r="E754" s="9" t="e">
        <f>IF(Dokumentationshilfe!$AL320="",NA(),IF(Dokumentationshilfe!$AL320&lt;Dokumentationshilfe!$AN$299,0.9,IF(Dokumentationshilfe!$AL320&lt;=Dokumentationshilfe!$AP$299,1+(Dokumentationshilfe!$AL320-Dokumentationshilfe!$AN$299)/ABS(Dokumentationshilfe!$AP$299-Dokumentationshilfe!$AN$299),IF(Dokumentationshilfe!$AL320&lt;=Dokumentationshilfe!$AR$299,2+(Dokumentationshilfe!$AL320-Dokumentationshilfe!$AP$299)/ABS(Dokumentationshilfe!$AR$299-Dokumentationshilfe!$AP$299),IF(Dokumentationshilfe!$AL320&lt;=Dokumentationshilfe!$AT$299,3+(Dokumentationshilfe!$AL320-Dokumentationshilfe!$AR$299)/ABS(Dokumentationshilfe!$AT$299-Dokumentationshilfe!$AR$299),IF(Dokumentationshilfe!$AL320&lt;=Dokumentationshilfe!$AV$299,4+(Dokumentationshilfe!$AL320-Dokumentationshilfe!$AT$299)/ABS(Dokumentationshilfe!$AV$299-Dokumentationshilfe!$AT$299),IF(Dokumentationshilfe!$AL320&lt;=Dokumentationshilfe!$AX$299,5+(Dokumentationshilfe!$AL320-Dokumentationshilfe!$AV$299)/ABS(Dokumentationshilfe!$AX$299-Dokumentationshilfe!$AV$299),IF(Dokumentationshilfe!$AL320&lt;=Dokumentationshilfe!$AZ$299,6+(Dokumentationshilfe!$AL320-Dokumentationshilfe!$AX$299)/ABS(Dokumentationshilfe!$AZ$299-Dokumentationshilfe!$AX$299),7.1))))))))</f>
        <v>#N/A</v>
      </c>
      <c r="F754" s="9">
        <v>1</v>
      </c>
      <c r="G754" s="9">
        <v>2</v>
      </c>
      <c r="H754" s="9">
        <v>3</v>
      </c>
      <c r="I754" s="9">
        <v>4</v>
      </c>
      <c r="J754" s="9">
        <v>5</v>
      </c>
      <c r="K754" s="9">
        <v>6</v>
      </c>
      <c r="L754" s="10">
        <v>7</v>
      </c>
    </row>
    <row r="755" spans="4:14" x14ac:dyDescent="0.2">
      <c r="D755" s="9">
        <v>21</v>
      </c>
      <c r="E755" s="9" t="e">
        <f>IF(Dokumentationshilfe!$AL321="",NA(),IF(Dokumentationshilfe!$AL321&lt;Dokumentationshilfe!$AN$299,0.9,IF(Dokumentationshilfe!$AL321&lt;=Dokumentationshilfe!$AP$299,1+(Dokumentationshilfe!$AL321-Dokumentationshilfe!$AN$299)/ABS(Dokumentationshilfe!$AP$299-Dokumentationshilfe!$AN$299),IF(Dokumentationshilfe!$AL321&lt;=Dokumentationshilfe!$AR$299,2+(Dokumentationshilfe!$AL321-Dokumentationshilfe!$AP$299)/ABS(Dokumentationshilfe!$AR$299-Dokumentationshilfe!$AP$299),IF(Dokumentationshilfe!$AL321&lt;=Dokumentationshilfe!$AT$299,3+(Dokumentationshilfe!$AL321-Dokumentationshilfe!$AR$299)/ABS(Dokumentationshilfe!$AT$299-Dokumentationshilfe!$AR$299),IF(Dokumentationshilfe!$AL321&lt;=Dokumentationshilfe!$AV$299,4+(Dokumentationshilfe!$AL321-Dokumentationshilfe!$AT$299)/ABS(Dokumentationshilfe!$AV$299-Dokumentationshilfe!$AT$299),IF(Dokumentationshilfe!$AL321&lt;=Dokumentationshilfe!$AX$299,5+(Dokumentationshilfe!$AL321-Dokumentationshilfe!$AV$299)/ABS(Dokumentationshilfe!$AX$299-Dokumentationshilfe!$AV$299),IF(Dokumentationshilfe!$AL321&lt;=Dokumentationshilfe!$AZ$299,6+(Dokumentationshilfe!$AL321-Dokumentationshilfe!$AX$299)/ABS(Dokumentationshilfe!$AZ$299-Dokumentationshilfe!$AX$299),7.1))))))))</f>
        <v>#N/A</v>
      </c>
      <c r="F755" s="9">
        <v>1</v>
      </c>
      <c r="G755" s="9">
        <v>2</v>
      </c>
      <c r="H755" s="9">
        <v>3</v>
      </c>
      <c r="I755" s="9">
        <v>4</v>
      </c>
      <c r="J755" s="9">
        <v>5</v>
      </c>
      <c r="K755" s="9">
        <v>6</v>
      </c>
      <c r="L755" s="10">
        <v>7</v>
      </c>
    </row>
    <row r="756" spans="4:14" x14ac:dyDescent="0.2">
      <c r="D756" s="9">
        <v>22</v>
      </c>
      <c r="E756" s="9" t="e">
        <f>IF(Dokumentationshilfe!$AL322="",NA(),IF(Dokumentationshilfe!$AL322&lt;Dokumentationshilfe!$AN$299,0.9,IF(Dokumentationshilfe!$AL322&lt;=Dokumentationshilfe!$AP$299,1+(Dokumentationshilfe!$AL322-Dokumentationshilfe!$AN$299)/ABS(Dokumentationshilfe!$AP$299-Dokumentationshilfe!$AN$299),IF(Dokumentationshilfe!$AL322&lt;=Dokumentationshilfe!$AR$299,2+(Dokumentationshilfe!$AL322-Dokumentationshilfe!$AP$299)/ABS(Dokumentationshilfe!$AR$299-Dokumentationshilfe!$AP$299),IF(Dokumentationshilfe!$AL322&lt;=Dokumentationshilfe!$AT$299,3+(Dokumentationshilfe!$AL322-Dokumentationshilfe!$AR$299)/ABS(Dokumentationshilfe!$AT$299-Dokumentationshilfe!$AR$299),IF(Dokumentationshilfe!$AL322&lt;=Dokumentationshilfe!$AV$299,4+(Dokumentationshilfe!$AL322-Dokumentationshilfe!$AT$299)/ABS(Dokumentationshilfe!$AV$299-Dokumentationshilfe!$AT$299),IF(Dokumentationshilfe!$AL322&lt;=Dokumentationshilfe!$AX$299,5+(Dokumentationshilfe!$AL322-Dokumentationshilfe!$AV$299)/ABS(Dokumentationshilfe!$AX$299-Dokumentationshilfe!$AV$299),IF(Dokumentationshilfe!$AL322&lt;=Dokumentationshilfe!$AZ$299,6+(Dokumentationshilfe!$AL322-Dokumentationshilfe!$AX$299)/ABS(Dokumentationshilfe!$AZ$299-Dokumentationshilfe!$AX$299),7.1))))))))</f>
        <v>#N/A</v>
      </c>
      <c r="F756" s="9">
        <v>1</v>
      </c>
      <c r="G756" s="9">
        <v>2</v>
      </c>
      <c r="H756" s="9">
        <v>3</v>
      </c>
      <c r="I756" s="9">
        <v>4</v>
      </c>
      <c r="J756" s="9">
        <v>5</v>
      </c>
      <c r="K756" s="9">
        <v>6</v>
      </c>
      <c r="L756" s="10">
        <v>7</v>
      </c>
    </row>
    <row r="757" spans="4:14" x14ac:dyDescent="0.2">
      <c r="D757" s="9">
        <v>23</v>
      </c>
      <c r="E757" s="9" t="e">
        <f>IF(Dokumentationshilfe!$AL323="",NA(),IF(Dokumentationshilfe!$AL323&lt;Dokumentationshilfe!$AN$299,0.9,IF(Dokumentationshilfe!$AL323&lt;=Dokumentationshilfe!$AP$299,1+(Dokumentationshilfe!$AL323-Dokumentationshilfe!$AN$299)/ABS(Dokumentationshilfe!$AP$299-Dokumentationshilfe!$AN$299),IF(Dokumentationshilfe!$AL323&lt;=Dokumentationshilfe!$AR$299,2+(Dokumentationshilfe!$AL323-Dokumentationshilfe!$AP$299)/ABS(Dokumentationshilfe!$AR$299-Dokumentationshilfe!$AP$299),IF(Dokumentationshilfe!$AL323&lt;=Dokumentationshilfe!$AT$299,3+(Dokumentationshilfe!$AL323-Dokumentationshilfe!$AR$299)/ABS(Dokumentationshilfe!$AT$299-Dokumentationshilfe!$AR$299),IF(Dokumentationshilfe!$AL323&lt;=Dokumentationshilfe!$AV$299,4+(Dokumentationshilfe!$AL323-Dokumentationshilfe!$AT$299)/ABS(Dokumentationshilfe!$AV$299-Dokumentationshilfe!$AT$299),IF(Dokumentationshilfe!$AL323&lt;=Dokumentationshilfe!$AX$299,5+(Dokumentationshilfe!$AL323-Dokumentationshilfe!$AV$299)/ABS(Dokumentationshilfe!$AX$299-Dokumentationshilfe!$AV$299),IF(Dokumentationshilfe!$AL323&lt;=Dokumentationshilfe!$AZ$299,6+(Dokumentationshilfe!$AL323-Dokumentationshilfe!$AX$299)/ABS(Dokumentationshilfe!$AZ$299-Dokumentationshilfe!$AX$299),7.1))))))))</f>
        <v>#N/A</v>
      </c>
      <c r="F757" s="9">
        <v>1</v>
      </c>
      <c r="G757" s="9">
        <v>2</v>
      </c>
      <c r="H757" s="9">
        <v>3</v>
      </c>
      <c r="I757" s="9">
        <v>4</v>
      </c>
      <c r="J757" s="9">
        <v>5</v>
      </c>
      <c r="K757" s="9">
        <v>6</v>
      </c>
      <c r="L757" s="10">
        <v>7</v>
      </c>
    </row>
    <row r="758" spans="4:14" x14ac:dyDescent="0.2">
      <c r="D758" s="9">
        <v>24</v>
      </c>
      <c r="E758" s="9" t="e">
        <f>IF(Dokumentationshilfe!$AL324="",NA(),IF(Dokumentationshilfe!$AL324&lt;Dokumentationshilfe!$AN$299,0.9,IF(Dokumentationshilfe!$AL324&lt;=Dokumentationshilfe!$AP$299,1+(Dokumentationshilfe!$AL324-Dokumentationshilfe!$AN$299)/ABS(Dokumentationshilfe!$AP$299-Dokumentationshilfe!$AN$299),IF(Dokumentationshilfe!$AL324&lt;=Dokumentationshilfe!$AR$299,2+(Dokumentationshilfe!$AL324-Dokumentationshilfe!$AP$299)/ABS(Dokumentationshilfe!$AR$299-Dokumentationshilfe!$AP$299),IF(Dokumentationshilfe!$AL324&lt;=Dokumentationshilfe!$AT$299,3+(Dokumentationshilfe!$AL324-Dokumentationshilfe!$AR$299)/ABS(Dokumentationshilfe!$AT$299-Dokumentationshilfe!$AR$299),IF(Dokumentationshilfe!$AL324&lt;=Dokumentationshilfe!$AV$299,4+(Dokumentationshilfe!$AL324-Dokumentationshilfe!$AT$299)/ABS(Dokumentationshilfe!$AV$299-Dokumentationshilfe!$AT$299),IF(Dokumentationshilfe!$AL324&lt;=Dokumentationshilfe!$AX$299,5+(Dokumentationshilfe!$AL324-Dokumentationshilfe!$AV$299)/ABS(Dokumentationshilfe!$AX$299-Dokumentationshilfe!$AV$299),IF(Dokumentationshilfe!$AL324&lt;=Dokumentationshilfe!$AZ$299,6+(Dokumentationshilfe!$AL324-Dokumentationshilfe!$AX$299)/ABS(Dokumentationshilfe!$AZ$299-Dokumentationshilfe!$AX$299),7.1))))))))</f>
        <v>#N/A</v>
      </c>
      <c r="F758" s="9">
        <v>1</v>
      </c>
      <c r="G758" s="9">
        <v>2</v>
      </c>
      <c r="H758" s="9">
        <v>3</v>
      </c>
      <c r="I758" s="9">
        <v>4</v>
      </c>
      <c r="J758" s="9">
        <v>5</v>
      </c>
      <c r="K758" s="9">
        <v>6</v>
      </c>
      <c r="L758" s="10">
        <v>7</v>
      </c>
    </row>
    <row r="759" spans="4:14" ht="13.5" thickBot="1" x14ac:dyDescent="0.25">
      <c r="D759" s="12">
        <v>25</v>
      </c>
      <c r="E759" s="9" t="e">
        <f>IF(Dokumentationshilfe!$AL325="",NA(),IF(Dokumentationshilfe!$AL325&lt;Dokumentationshilfe!$AN$299,0.9,IF(Dokumentationshilfe!$AL325&lt;=Dokumentationshilfe!$AP$299,1+(Dokumentationshilfe!$AL325-Dokumentationshilfe!$AN$299)/ABS(Dokumentationshilfe!$AP$299-Dokumentationshilfe!$AN$299),IF(Dokumentationshilfe!$AL325&lt;=Dokumentationshilfe!$AR$299,2+(Dokumentationshilfe!$AL325-Dokumentationshilfe!$AP$299)/ABS(Dokumentationshilfe!$AR$299-Dokumentationshilfe!$AP$299),IF(Dokumentationshilfe!$AL325&lt;=Dokumentationshilfe!$AT$299,3+(Dokumentationshilfe!$AL325-Dokumentationshilfe!$AR$299)/ABS(Dokumentationshilfe!$AT$299-Dokumentationshilfe!$AR$299),IF(Dokumentationshilfe!$AL325&lt;=Dokumentationshilfe!$AV$299,4+(Dokumentationshilfe!$AL325-Dokumentationshilfe!$AT$299)/ABS(Dokumentationshilfe!$AV$299-Dokumentationshilfe!$AT$299),IF(Dokumentationshilfe!$AL325&lt;=Dokumentationshilfe!$AX$299,5+(Dokumentationshilfe!$AL325-Dokumentationshilfe!$AV$299)/ABS(Dokumentationshilfe!$AX$299-Dokumentationshilfe!$AV$299),IF(Dokumentationshilfe!$AL325&lt;=Dokumentationshilfe!$AZ$299,6+(Dokumentationshilfe!$AL325-Dokumentationshilfe!$AX$299)/ABS(Dokumentationshilfe!$AZ$299-Dokumentationshilfe!$AX$299),7.1))))))))</f>
        <v>#N/A</v>
      </c>
      <c r="F759" s="12">
        <v>1</v>
      </c>
      <c r="G759" s="12">
        <v>2</v>
      </c>
      <c r="H759" s="12">
        <v>3</v>
      </c>
      <c r="I759" s="12">
        <v>4</v>
      </c>
      <c r="J759" s="12">
        <v>5</v>
      </c>
      <c r="K759" s="12">
        <v>6</v>
      </c>
      <c r="L759" s="13">
        <v>7</v>
      </c>
    </row>
    <row r="760" spans="4:14" x14ac:dyDescent="0.2">
      <c r="D760" s="2"/>
      <c r="E760" s="2"/>
      <c r="F760" s="2"/>
      <c r="G760" s="2"/>
      <c r="H760" s="2"/>
      <c r="I760" s="2"/>
      <c r="J760" s="2"/>
      <c r="K760" s="2"/>
      <c r="L760" s="3"/>
      <c r="N760">
        <v>10.1</v>
      </c>
    </row>
    <row r="761" spans="4:14" x14ac:dyDescent="0.2">
      <c r="D761" s="5" t="s">
        <v>11</v>
      </c>
      <c r="E761" s="5" t="s">
        <v>19</v>
      </c>
      <c r="F761" s="6" t="s">
        <v>12</v>
      </c>
      <c r="G761" s="6" t="s">
        <v>13</v>
      </c>
      <c r="H761" s="6" t="s">
        <v>14</v>
      </c>
      <c r="I761" s="6" t="s">
        <v>15</v>
      </c>
      <c r="J761" s="6" t="s">
        <v>16</v>
      </c>
      <c r="K761" s="6" t="s">
        <v>17</v>
      </c>
      <c r="L761" s="7" t="s">
        <v>18</v>
      </c>
      <c r="N761" s="65" t="s">
        <v>205</v>
      </c>
    </row>
    <row r="762" spans="4:14" x14ac:dyDescent="0.2">
      <c r="D762" s="5"/>
      <c r="E762" s="5"/>
      <c r="F762" s="5"/>
      <c r="G762" s="5"/>
      <c r="H762" s="5"/>
      <c r="I762" s="5"/>
      <c r="J762" s="5"/>
      <c r="K762" s="5"/>
      <c r="L762" s="8"/>
      <c r="N762" t="s">
        <v>205</v>
      </c>
    </row>
    <row r="763" spans="4:14" x14ac:dyDescent="0.2">
      <c r="D763" s="9">
        <v>1</v>
      </c>
      <c r="E763" s="9" t="e">
        <f>IF(Dokumentationshilfe!$B337="",NA(),IF(Dokumentationshilfe!$B337&lt;Dokumentationshilfe!$D$335,0.9,IF(Dokumentationshilfe!$B337&lt;=Dokumentationshilfe!$F$335,1+(Dokumentationshilfe!$B337-Dokumentationshilfe!$D$335)/ABS(Dokumentationshilfe!$F$335-Dokumentationshilfe!$D$335),IF(Dokumentationshilfe!$B337&lt;=Dokumentationshilfe!$H$335,2+(Dokumentationshilfe!$B337-Dokumentationshilfe!$F$335)/ABS(Dokumentationshilfe!$H$335-Dokumentationshilfe!$F$335),IF(Dokumentationshilfe!$B337&lt;=Dokumentationshilfe!$J$335,3+(Dokumentationshilfe!$B337-Dokumentationshilfe!$H$335)/ABS(Dokumentationshilfe!$J$335-Dokumentationshilfe!$H$335),IF(Dokumentationshilfe!$B337&lt;=Dokumentationshilfe!$L$335,4+(Dokumentationshilfe!$B337-Dokumentationshilfe!$J$335)/ABS(Dokumentationshilfe!$L$335-Dokumentationshilfe!$J$335),IF(Dokumentationshilfe!$B337&lt;=Dokumentationshilfe!$N$335,5+(Dokumentationshilfe!$B337-Dokumentationshilfe!$L$335)/ABS(Dokumentationshilfe!$N$335-Dokumentationshilfe!$L$335),IF(Dokumentationshilfe!$B337&lt;=Dokumentationshilfe!$P$335,6+(Dokumentationshilfe!$B337-Dokumentationshilfe!$N$335)/ABS(Dokumentationshilfe!$P$335-Dokumentationshilfe!$N$335),7.1))))))))</f>
        <v>#N/A</v>
      </c>
      <c r="F763" s="9">
        <v>1</v>
      </c>
      <c r="G763" s="9">
        <v>2</v>
      </c>
      <c r="H763" s="9">
        <v>3</v>
      </c>
      <c r="I763" s="9">
        <v>4</v>
      </c>
      <c r="J763" s="9">
        <v>5</v>
      </c>
      <c r="K763" s="9">
        <v>6</v>
      </c>
      <c r="L763" s="10">
        <v>7</v>
      </c>
    </row>
    <row r="764" spans="4:14" x14ac:dyDescent="0.2">
      <c r="D764" s="9">
        <v>2</v>
      </c>
      <c r="E764" s="9" t="e">
        <f>IF(Dokumentationshilfe!$B338="",NA(),IF(Dokumentationshilfe!$B338&lt;Dokumentationshilfe!$D$335,0.9,IF(Dokumentationshilfe!$B338&lt;=Dokumentationshilfe!$F$335,1+(Dokumentationshilfe!$B338-Dokumentationshilfe!$D$335)/ABS(Dokumentationshilfe!$F$335-Dokumentationshilfe!$D$335),IF(Dokumentationshilfe!$B338&lt;=Dokumentationshilfe!$H$335,2+(Dokumentationshilfe!$B338-Dokumentationshilfe!$F$335)/ABS(Dokumentationshilfe!$H$335-Dokumentationshilfe!$F$335),IF(Dokumentationshilfe!$B338&lt;=Dokumentationshilfe!$J$335,3+(Dokumentationshilfe!$B338-Dokumentationshilfe!$H$335)/ABS(Dokumentationshilfe!$J$335-Dokumentationshilfe!$H$335),IF(Dokumentationshilfe!$B338&lt;=Dokumentationshilfe!$L$335,4+(Dokumentationshilfe!$B338-Dokumentationshilfe!$J$335)/ABS(Dokumentationshilfe!$L$335-Dokumentationshilfe!$J$335),IF(Dokumentationshilfe!$B338&lt;=Dokumentationshilfe!$N$335,5+(Dokumentationshilfe!$B338-Dokumentationshilfe!$L$335)/ABS(Dokumentationshilfe!$N$335-Dokumentationshilfe!$L$335),IF(Dokumentationshilfe!$B338&lt;=Dokumentationshilfe!$P$335,6+(Dokumentationshilfe!$B338-Dokumentationshilfe!$N$335)/ABS(Dokumentationshilfe!$P$335-Dokumentationshilfe!$N$335),7.1))))))))</f>
        <v>#N/A</v>
      </c>
      <c r="F764" s="9">
        <v>1</v>
      </c>
      <c r="G764" s="9">
        <v>2</v>
      </c>
      <c r="H764" s="9">
        <v>3</v>
      </c>
      <c r="I764" s="9">
        <v>4</v>
      </c>
      <c r="J764" s="9">
        <v>5</v>
      </c>
      <c r="K764" s="9">
        <v>6</v>
      </c>
      <c r="L764" s="10">
        <v>7</v>
      </c>
    </row>
    <row r="765" spans="4:14" x14ac:dyDescent="0.2">
      <c r="D765" s="9">
        <v>3</v>
      </c>
      <c r="E765" s="9" t="e">
        <f>IF(Dokumentationshilfe!$B339="",NA(),IF(Dokumentationshilfe!$B339&lt;Dokumentationshilfe!$D$335,0.9,IF(Dokumentationshilfe!$B339&lt;=Dokumentationshilfe!$F$335,1+(Dokumentationshilfe!$B339-Dokumentationshilfe!$D$335)/ABS(Dokumentationshilfe!$F$335-Dokumentationshilfe!$D$335),IF(Dokumentationshilfe!$B339&lt;=Dokumentationshilfe!$H$335,2+(Dokumentationshilfe!$B339-Dokumentationshilfe!$F$335)/ABS(Dokumentationshilfe!$H$335-Dokumentationshilfe!$F$335),IF(Dokumentationshilfe!$B339&lt;=Dokumentationshilfe!$J$335,3+(Dokumentationshilfe!$B339-Dokumentationshilfe!$H$335)/ABS(Dokumentationshilfe!$J$335-Dokumentationshilfe!$H$335),IF(Dokumentationshilfe!$B339&lt;=Dokumentationshilfe!$L$335,4+(Dokumentationshilfe!$B339-Dokumentationshilfe!$J$335)/ABS(Dokumentationshilfe!$L$335-Dokumentationshilfe!$J$335),IF(Dokumentationshilfe!$B339&lt;=Dokumentationshilfe!$N$335,5+(Dokumentationshilfe!$B339-Dokumentationshilfe!$L$335)/ABS(Dokumentationshilfe!$N$335-Dokumentationshilfe!$L$335),IF(Dokumentationshilfe!$B339&lt;=Dokumentationshilfe!$P$335,6+(Dokumentationshilfe!$B339-Dokumentationshilfe!$N$335)/ABS(Dokumentationshilfe!$P$335-Dokumentationshilfe!$N$335),7.1))))))))</f>
        <v>#N/A</v>
      </c>
      <c r="F765" s="9">
        <v>1</v>
      </c>
      <c r="G765" s="9">
        <v>2</v>
      </c>
      <c r="H765" s="9">
        <v>3</v>
      </c>
      <c r="I765" s="9">
        <v>4</v>
      </c>
      <c r="J765" s="9">
        <v>5</v>
      </c>
      <c r="K765" s="9">
        <v>6</v>
      </c>
      <c r="L765" s="10">
        <v>7</v>
      </c>
    </row>
    <row r="766" spans="4:14" x14ac:dyDescent="0.2">
      <c r="D766" s="9">
        <v>4</v>
      </c>
      <c r="E766" s="9" t="e">
        <f>IF(Dokumentationshilfe!$B340="",NA(),IF(Dokumentationshilfe!$B340&lt;Dokumentationshilfe!$D$335,0.9,IF(Dokumentationshilfe!$B340&lt;=Dokumentationshilfe!$F$335,1+(Dokumentationshilfe!$B340-Dokumentationshilfe!$D$335)/ABS(Dokumentationshilfe!$F$335-Dokumentationshilfe!$D$335),IF(Dokumentationshilfe!$B340&lt;=Dokumentationshilfe!$H$335,2+(Dokumentationshilfe!$B340-Dokumentationshilfe!$F$335)/ABS(Dokumentationshilfe!$H$335-Dokumentationshilfe!$F$335),IF(Dokumentationshilfe!$B340&lt;=Dokumentationshilfe!$J$335,3+(Dokumentationshilfe!$B340-Dokumentationshilfe!$H$335)/ABS(Dokumentationshilfe!$J$335-Dokumentationshilfe!$H$335),IF(Dokumentationshilfe!$B340&lt;=Dokumentationshilfe!$L$335,4+(Dokumentationshilfe!$B340-Dokumentationshilfe!$J$335)/ABS(Dokumentationshilfe!$L$335-Dokumentationshilfe!$J$335),IF(Dokumentationshilfe!$B340&lt;=Dokumentationshilfe!$N$335,5+(Dokumentationshilfe!$B340-Dokumentationshilfe!$L$335)/ABS(Dokumentationshilfe!$N$335-Dokumentationshilfe!$L$335),IF(Dokumentationshilfe!$B340&lt;=Dokumentationshilfe!$P$335,6+(Dokumentationshilfe!$B340-Dokumentationshilfe!$N$335)/ABS(Dokumentationshilfe!$P$335-Dokumentationshilfe!$N$335),7.1))))))))</f>
        <v>#N/A</v>
      </c>
      <c r="F766" s="9">
        <v>1</v>
      </c>
      <c r="G766" s="9">
        <v>2</v>
      </c>
      <c r="H766" s="9">
        <v>3</v>
      </c>
      <c r="I766" s="9">
        <v>4</v>
      </c>
      <c r="J766" s="9">
        <v>5</v>
      </c>
      <c r="K766" s="9">
        <v>6</v>
      </c>
      <c r="L766" s="10">
        <v>7</v>
      </c>
    </row>
    <row r="767" spans="4:14" x14ac:dyDescent="0.2">
      <c r="D767" s="9">
        <v>5</v>
      </c>
      <c r="E767" s="9" t="e">
        <f>IF(Dokumentationshilfe!$B341="",NA(),IF(Dokumentationshilfe!$B341&lt;Dokumentationshilfe!$D$335,0.9,IF(Dokumentationshilfe!$B341&lt;=Dokumentationshilfe!$F$335,1+(Dokumentationshilfe!$B341-Dokumentationshilfe!$D$335)/ABS(Dokumentationshilfe!$F$335-Dokumentationshilfe!$D$335),IF(Dokumentationshilfe!$B341&lt;=Dokumentationshilfe!$H$335,2+(Dokumentationshilfe!$B341-Dokumentationshilfe!$F$335)/ABS(Dokumentationshilfe!$H$335-Dokumentationshilfe!$F$335),IF(Dokumentationshilfe!$B341&lt;=Dokumentationshilfe!$J$335,3+(Dokumentationshilfe!$B341-Dokumentationshilfe!$H$335)/ABS(Dokumentationshilfe!$J$335-Dokumentationshilfe!$H$335),IF(Dokumentationshilfe!$B341&lt;=Dokumentationshilfe!$L$335,4+(Dokumentationshilfe!$B341-Dokumentationshilfe!$J$335)/ABS(Dokumentationshilfe!$L$335-Dokumentationshilfe!$J$335),IF(Dokumentationshilfe!$B341&lt;=Dokumentationshilfe!$N$335,5+(Dokumentationshilfe!$B341-Dokumentationshilfe!$L$335)/ABS(Dokumentationshilfe!$N$335-Dokumentationshilfe!$L$335),IF(Dokumentationshilfe!$B341&lt;=Dokumentationshilfe!$P$335,6+(Dokumentationshilfe!$B341-Dokumentationshilfe!$N$335)/ABS(Dokumentationshilfe!$P$335-Dokumentationshilfe!$N$335),7.1))))))))</f>
        <v>#N/A</v>
      </c>
      <c r="F767" s="9">
        <v>1</v>
      </c>
      <c r="G767" s="9">
        <v>2</v>
      </c>
      <c r="H767" s="9">
        <v>3</v>
      </c>
      <c r="I767" s="9">
        <v>4</v>
      </c>
      <c r="J767" s="9">
        <v>5</v>
      </c>
      <c r="K767" s="9">
        <v>6</v>
      </c>
      <c r="L767" s="10">
        <v>7</v>
      </c>
    </row>
    <row r="768" spans="4:14" x14ac:dyDescent="0.2">
      <c r="D768" s="9">
        <v>6</v>
      </c>
      <c r="E768" s="9" t="e">
        <f>IF(Dokumentationshilfe!$B342="",NA(),IF(Dokumentationshilfe!$B342&lt;Dokumentationshilfe!$D$335,0.9,IF(Dokumentationshilfe!$B342&lt;=Dokumentationshilfe!$F$335,1+(Dokumentationshilfe!$B342-Dokumentationshilfe!$D$335)/ABS(Dokumentationshilfe!$F$335-Dokumentationshilfe!$D$335),IF(Dokumentationshilfe!$B342&lt;=Dokumentationshilfe!$H$335,2+(Dokumentationshilfe!$B342-Dokumentationshilfe!$F$335)/ABS(Dokumentationshilfe!$H$335-Dokumentationshilfe!$F$335),IF(Dokumentationshilfe!$B342&lt;=Dokumentationshilfe!$J$335,3+(Dokumentationshilfe!$B342-Dokumentationshilfe!$H$335)/ABS(Dokumentationshilfe!$J$335-Dokumentationshilfe!$H$335),IF(Dokumentationshilfe!$B342&lt;=Dokumentationshilfe!$L$335,4+(Dokumentationshilfe!$B342-Dokumentationshilfe!$J$335)/ABS(Dokumentationshilfe!$L$335-Dokumentationshilfe!$J$335),IF(Dokumentationshilfe!$B342&lt;=Dokumentationshilfe!$N$335,5+(Dokumentationshilfe!$B342-Dokumentationshilfe!$L$335)/ABS(Dokumentationshilfe!$N$335-Dokumentationshilfe!$L$335),IF(Dokumentationshilfe!$B342&lt;=Dokumentationshilfe!$P$335,6+(Dokumentationshilfe!$B342-Dokumentationshilfe!$N$335)/ABS(Dokumentationshilfe!$P$335-Dokumentationshilfe!$N$335),7.1))))))))</f>
        <v>#N/A</v>
      </c>
      <c r="F768" s="9">
        <v>1</v>
      </c>
      <c r="G768" s="9">
        <v>2</v>
      </c>
      <c r="H768" s="9">
        <v>3</v>
      </c>
      <c r="I768" s="9">
        <v>4</v>
      </c>
      <c r="J768" s="9">
        <v>5</v>
      </c>
      <c r="K768" s="9">
        <v>6</v>
      </c>
      <c r="L768" s="10">
        <v>7</v>
      </c>
    </row>
    <row r="769" spans="4:12" x14ac:dyDescent="0.2">
      <c r="D769" s="9">
        <v>7</v>
      </c>
      <c r="E769" s="9" t="e">
        <f>IF(Dokumentationshilfe!$B343="",NA(),IF(Dokumentationshilfe!$B343&lt;Dokumentationshilfe!$D$335,0.9,IF(Dokumentationshilfe!$B343&lt;=Dokumentationshilfe!$F$335,1+(Dokumentationshilfe!$B343-Dokumentationshilfe!$D$335)/ABS(Dokumentationshilfe!$F$335-Dokumentationshilfe!$D$335),IF(Dokumentationshilfe!$B343&lt;=Dokumentationshilfe!$H$335,2+(Dokumentationshilfe!$B343-Dokumentationshilfe!$F$335)/ABS(Dokumentationshilfe!$H$335-Dokumentationshilfe!$F$335),IF(Dokumentationshilfe!$B343&lt;=Dokumentationshilfe!$J$335,3+(Dokumentationshilfe!$B343-Dokumentationshilfe!$H$335)/ABS(Dokumentationshilfe!$J$335-Dokumentationshilfe!$H$335),IF(Dokumentationshilfe!$B343&lt;=Dokumentationshilfe!$L$335,4+(Dokumentationshilfe!$B343-Dokumentationshilfe!$J$335)/ABS(Dokumentationshilfe!$L$335-Dokumentationshilfe!$J$335),IF(Dokumentationshilfe!$B343&lt;=Dokumentationshilfe!$N$335,5+(Dokumentationshilfe!$B343-Dokumentationshilfe!$L$335)/ABS(Dokumentationshilfe!$N$335-Dokumentationshilfe!$L$335),IF(Dokumentationshilfe!$B343&lt;=Dokumentationshilfe!$P$335,6+(Dokumentationshilfe!$B343-Dokumentationshilfe!$N$335)/ABS(Dokumentationshilfe!$P$335-Dokumentationshilfe!$N$335),7.1))))))))</f>
        <v>#N/A</v>
      </c>
      <c r="F769" s="9">
        <v>1</v>
      </c>
      <c r="G769" s="9">
        <v>2</v>
      </c>
      <c r="H769" s="9">
        <v>3</v>
      </c>
      <c r="I769" s="9">
        <v>4</v>
      </c>
      <c r="J769" s="9">
        <v>5</v>
      </c>
      <c r="K769" s="9">
        <v>6</v>
      </c>
      <c r="L769" s="10">
        <v>7</v>
      </c>
    </row>
    <row r="770" spans="4:12" x14ac:dyDescent="0.2">
      <c r="D770" s="9">
        <v>8</v>
      </c>
      <c r="E770" s="9" t="e">
        <f>IF(Dokumentationshilfe!$B344="",NA(),IF(Dokumentationshilfe!$B344&lt;Dokumentationshilfe!$D$335,0.9,IF(Dokumentationshilfe!$B344&lt;=Dokumentationshilfe!$F$335,1+(Dokumentationshilfe!$B344-Dokumentationshilfe!$D$335)/ABS(Dokumentationshilfe!$F$335-Dokumentationshilfe!$D$335),IF(Dokumentationshilfe!$B344&lt;=Dokumentationshilfe!$H$335,2+(Dokumentationshilfe!$B344-Dokumentationshilfe!$F$335)/ABS(Dokumentationshilfe!$H$335-Dokumentationshilfe!$F$335),IF(Dokumentationshilfe!$B344&lt;=Dokumentationshilfe!$J$335,3+(Dokumentationshilfe!$B344-Dokumentationshilfe!$H$335)/ABS(Dokumentationshilfe!$J$335-Dokumentationshilfe!$H$335),IF(Dokumentationshilfe!$B344&lt;=Dokumentationshilfe!$L$335,4+(Dokumentationshilfe!$B344-Dokumentationshilfe!$J$335)/ABS(Dokumentationshilfe!$L$335-Dokumentationshilfe!$J$335),IF(Dokumentationshilfe!$B344&lt;=Dokumentationshilfe!$N$335,5+(Dokumentationshilfe!$B344-Dokumentationshilfe!$L$335)/ABS(Dokumentationshilfe!$N$335-Dokumentationshilfe!$L$335),IF(Dokumentationshilfe!$B344&lt;=Dokumentationshilfe!$P$335,6+(Dokumentationshilfe!$B344-Dokumentationshilfe!$N$335)/ABS(Dokumentationshilfe!$P$335-Dokumentationshilfe!$N$335),7.1))))))))</f>
        <v>#N/A</v>
      </c>
      <c r="F770" s="9">
        <v>1</v>
      </c>
      <c r="G770" s="9">
        <v>2</v>
      </c>
      <c r="H770" s="9">
        <v>3</v>
      </c>
      <c r="I770" s="9">
        <v>4</v>
      </c>
      <c r="J770" s="9">
        <v>5</v>
      </c>
      <c r="K770" s="9">
        <v>6</v>
      </c>
      <c r="L770" s="10">
        <v>7</v>
      </c>
    </row>
    <row r="771" spans="4:12" x14ac:dyDescent="0.2">
      <c r="D771" s="9">
        <v>9</v>
      </c>
      <c r="E771" s="9" t="e">
        <f>IF(Dokumentationshilfe!$B345="",NA(),IF(Dokumentationshilfe!$B345&lt;Dokumentationshilfe!$D$335,0.9,IF(Dokumentationshilfe!$B345&lt;=Dokumentationshilfe!$F$335,1+(Dokumentationshilfe!$B345-Dokumentationshilfe!$D$335)/ABS(Dokumentationshilfe!$F$335-Dokumentationshilfe!$D$335),IF(Dokumentationshilfe!$B345&lt;=Dokumentationshilfe!$H$335,2+(Dokumentationshilfe!$B345-Dokumentationshilfe!$F$335)/ABS(Dokumentationshilfe!$H$335-Dokumentationshilfe!$F$335),IF(Dokumentationshilfe!$B345&lt;=Dokumentationshilfe!$J$335,3+(Dokumentationshilfe!$B345-Dokumentationshilfe!$H$335)/ABS(Dokumentationshilfe!$J$335-Dokumentationshilfe!$H$335),IF(Dokumentationshilfe!$B345&lt;=Dokumentationshilfe!$L$335,4+(Dokumentationshilfe!$B345-Dokumentationshilfe!$J$335)/ABS(Dokumentationshilfe!$L$335-Dokumentationshilfe!$J$335),IF(Dokumentationshilfe!$B345&lt;=Dokumentationshilfe!$N$335,5+(Dokumentationshilfe!$B345-Dokumentationshilfe!$L$335)/ABS(Dokumentationshilfe!$N$335-Dokumentationshilfe!$L$335),IF(Dokumentationshilfe!$B345&lt;=Dokumentationshilfe!$P$335,6+(Dokumentationshilfe!$B345-Dokumentationshilfe!$N$335)/ABS(Dokumentationshilfe!$P$335-Dokumentationshilfe!$N$335),7.1))))))))</f>
        <v>#N/A</v>
      </c>
      <c r="F771" s="9">
        <v>1</v>
      </c>
      <c r="G771" s="9">
        <v>2</v>
      </c>
      <c r="H771" s="9">
        <v>3</v>
      </c>
      <c r="I771" s="9">
        <v>4</v>
      </c>
      <c r="J771" s="9">
        <v>5</v>
      </c>
      <c r="K771" s="9">
        <v>6</v>
      </c>
      <c r="L771" s="10">
        <v>7</v>
      </c>
    </row>
    <row r="772" spans="4:12" x14ac:dyDescent="0.2">
      <c r="D772" s="9">
        <v>10</v>
      </c>
      <c r="E772" s="9" t="e">
        <f>IF(Dokumentationshilfe!$B346="",NA(),IF(Dokumentationshilfe!$B346&lt;Dokumentationshilfe!$D$335,0.9,IF(Dokumentationshilfe!$B346&lt;=Dokumentationshilfe!$F$335,1+(Dokumentationshilfe!$B346-Dokumentationshilfe!$D$335)/ABS(Dokumentationshilfe!$F$335-Dokumentationshilfe!$D$335),IF(Dokumentationshilfe!$B346&lt;=Dokumentationshilfe!$H$335,2+(Dokumentationshilfe!$B346-Dokumentationshilfe!$F$335)/ABS(Dokumentationshilfe!$H$335-Dokumentationshilfe!$F$335),IF(Dokumentationshilfe!$B346&lt;=Dokumentationshilfe!$J$335,3+(Dokumentationshilfe!$B346-Dokumentationshilfe!$H$335)/ABS(Dokumentationshilfe!$J$335-Dokumentationshilfe!$H$335),IF(Dokumentationshilfe!$B346&lt;=Dokumentationshilfe!$L$335,4+(Dokumentationshilfe!$B346-Dokumentationshilfe!$J$335)/ABS(Dokumentationshilfe!$L$335-Dokumentationshilfe!$J$335),IF(Dokumentationshilfe!$B346&lt;=Dokumentationshilfe!$N$335,5+(Dokumentationshilfe!$B346-Dokumentationshilfe!$L$335)/ABS(Dokumentationshilfe!$N$335-Dokumentationshilfe!$L$335),IF(Dokumentationshilfe!$B346&lt;=Dokumentationshilfe!$P$335,6+(Dokumentationshilfe!$B346-Dokumentationshilfe!$N$335)/ABS(Dokumentationshilfe!$P$335-Dokumentationshilfe!$N$335),7.1))))))))</f>
        <v>#N/A</v>
      </c>
      <c r="F772" s="9">
        <v>1</v>
      </c>
      <c r="G772" s="9">
        <v>2</v>
      </c>
      <c r="H772" s="9">
        <v>3</v>
      </c>
      <c r="I772" s="9">
        <v>4</v>
      </c>
      <c r="J772" s="9">
        <v>5</v>
      </c>
      <c r="K772" s="9">
        <v>6</v>
      </c>
      <c r="L772" s="10">
        <v>7</v>
      </c>
    </row>
    <row r="773" spans="4:12" x14ac:dyDescent="0.2">
      <c r="D773" s="9">
        <v>11</v>
      </c>
      <c r="E773" s="9" t="e">
        <f>IF(Dokumentationshilfe!$B347="",NA(),IF(Dokumentationshilfe!$B347&lt;Dokumentationshilfe!$D$335,0.9,IF(Dokumentationshilfe!$B347&lt;=Dokumentationshilfe!$F$335,1+(Dokumentationshilfe!$B347-Dokumentationshilfe!$D$335)/ABS(Dokumentationshilfe!$F$335-Dokumentationshilfe!$D$335),IF(Dokumentationshilfe!$B347&lt;=Dokumentationshilfe!$H$335,2+(Dokumentationshilfe!$B347-Dokumentationshilfe!$F$335)/ABS(Dokumentationshilfe!$H$335-Dokumentationshilfe!$F$335),IF(Dokumentationshilfe!$B347&lt;=Dokumentationshilfe!$J$335,3+(Dokumentationshilfe!$B347-Dokumentationshilfe!$H$335)/ABS(Dokumentationshilfe!$J$335-Dokumentationshilfe!$H$335),IF(Dokumentationshilfe!$B347&lt;=Dokumentationshilfe!$L$335,4+(Dokumentationshilfe!$B347-Dokumentationshilfe!$J$335)/ABS(Dokumentationshilfe!$L$335-Dokumentationshilfe!$J$335),IF(Dokumentationshilfe!$B347&lt;=Dokumentationshilfe!$N$335,5+(Dokumentationshilfe!$B347-Dokumentationshilfe!$L$335)/ABS(Dokumentationshilfe!$N$335-Dokumentationshilfe!$L$335),IF(Dokumentationshilfe!$B347&lt;=Dokumentationshilfe!$P$335,6+(Dokumentationshilfe!$B347-Dokumentationshilfe!$N$335)/ABS(Dokumentationshilfe!$P$335-Dokumentationshilfe!$N$335),7.1))))))))</f>
        <v>#N/A</v>
      </c>
      <c r="F773" s="9">
        <v>1</v>
      </c>
      <c r="G773" s="9">
        <v>2</v>
      </c>
      <c r="H773" s="9">
        <v>3</v>
      </c>
      <c r="I773" s="9">
        <v>4</v>
      </c>
      <c r="J773" s="9">
        <v>5</v>
      </c>
      <c r="K773" s="9">
        <v>6</v>
      </c>
      <c r="L773" s="10">
        <v>7</v>
      </c>
    </row>
    <row r="774" spans="4:12" x14ac:dyDescent="0.2">
      <c r="D774" s="9">
        <v>12</v>
      </c>
      <c r="E774" s="9" t="e">
        <f>IF(Dokumentationshilfe!$B348="",NA(),IF(Dokumentationshilfe!$B348&lt;Dokumentationshilfe!$D$335,0.9,IF(Dokumentationshilfe!$B348&lt;=Dokumentationshilfe!$F$335,1+(Dokumentationshilfe!$B348-Dokumentationshilfe!$D$335)/ABS(Dokumentationshilfe!$F$335-Dokumentationshilfe!$D$335),IF(Dokumentationshilfe!$B348&lt;=Dokumentationshilfe!$H$335,2+(Dokumentationshilfe!$B348-Dokumentationshilfe!$F$335)/ABS(Dokumentationshilfe!$H$335-Dokumentationshilfe!$F$335),IF(Dokumentationshilfe!$B348&lt;=Dokumentationshilfe!$J$335,3+(Dokumentationshilfe!$B348-Dokumentationshilfe!$H$335)/ABS(Dokumentationshilfe!$J$335-Dokumentationshilfe!$H$335),IF(Dokumentationshilfe!$B348&lt;=Dokumentationshilfe!$L$335,4+(Dokumentationshilfe!$B348-Dokumentationshilfe!$J$335)/ABS(Dokumentationshilfe!$L$335-Dokumentationshilfe!$J$335),IF(Dokumentationshilfe!$B348&lt;=Dokumentationshilfe!$N$335,5+(Dokumentationshilfe!$B348-Dokumentationshilfe!$L$335)/ABS(Dokumentationshilfe!$N$335-Dokumentationshilfe!$L$335),IF(Dokumentationshilfe!$B348&lt;=Dokumentationshilfe!$P$335,6+(Dokumentationshilfe!$B348-Dokumentationshilfe!$N$335)/ABS(Dokumentationshilfe!$P$335-Dokumentationshilfe!$N$335),7.1))))))))</f>
        <v>#N/A</v>
      </c>
      <c r="F774" s="9">
        <v>1</v>
      </c>
      <c r="G774" s="9">
        <v>2</v>
      </c>
      <c r="H774" s="9">
        <v>3</v>
      </c>
      <c r="I774" s="9">
        <v>4</v>
      </c>
      <c r="J774" s="9">
        <v>5</v>
      </c>
      <c r="K774" s="9">
        <v>6</v>
      </c>
      <c r="L774" s="10">
        <v>7</v>
      </c>
    </row>
    <row r="775" spans="4:12" x14ac:dyDescent="0.2">
      <c r="D775" s="9">
        <v>13</v>
      </c>
      <c r="E775" s="9" t="e">
        <f>IF(Dokumentationshilfe!$B349="",NA(),IF(Dokumentationshilfe!$B349&lt;Dokumentationshilfe!$D$335,0.9,IF(Dokumentationshilfe!$B349&lt;=Dokumentationshilfe!$F$335,1+(Dokumentationshilfe!$B349-Dokumentationshilfe!$D$335)/ABS(Dokumentationshilfe!$F$335-Dokumentationshilfe!$D$335),IF(Dokumentationshilfe!$B349&lt;=Dokumentationshilfe!$H$335,2+(Dokumentationshilfe!$B349-Dokumentationshilfe!$F$335)/ABS(Dokumentationshilfe!$H$335-Dokumentationshilfe!$F$335),IF(Dokumentationshilfe!$B349&lt;=Dokumentationshilfe!$J$335,3+(Dokumentationshilfe!$B349-Dokumentationshilfe!$H$335)/ABS(Dokumentationshilfe!$J$335-Dokumentationshilfe!$H$335),IF(Dokumentationshilfe!$B349&lt;=Dokumentationshilfe!$L$335,4+(Dokumentationshilfe!$B349-Dokumentationshilfe!$J$335)/ABS(Dokumentationshilfe!$L$335-Dokumentationshilfe!$J$335),IF(Dokumentationshilfe!$B349&lt;=Dokumentationshilfe!$N$335,5+(Dokumentationshilfe!$B349-Dokumentationshilfe!$L$335)/ABS(Dokumentationshilfe!$N$335-Dokumentationshilfe!$L$335),IF(Dokumentationshilfe!$B349&lt;=Dokumentationshilfe!$P$335,6+(Dokumentationshilfe!$B349-Dokumentationshilfe!$N$335)/ABS(Dokumentationshilfe!$P$335-Dokumentationshilfe!$N$335),7.1))))))))</f>
        <v>#N/A</v>
      </c>
      <c r="F775" s="9">
        <v>1</v>
      </c>
      <c r="G775" s="9">
        <v>2</v>
      </c>
      <c r="H775" s="9">
        <v>3</v>
      </c>
      <c r="I775" s="9">
        <v>4</v>
      </c>
      <c r="J775" s="9">
        <v>5</v>
      </c>
      <c r="K775" s="9">
        <v>6</v>
      </c>
      <c r="L775" s="10">
        <v>7</v>
      </c>
    </row>
    <row r="776" spans="4:12" x14ac:dyDescent="0.2">
      <c r="D776" s="9">
        <v>14</v>
      </c>
      <c r="E776" s="9" t="e">
        <f>IF(Dokumentationshilfe!$B350="",NA(),IF(Dokumentationshilfe!$B350&lt;Dokumentationshilfe!$D$335,0.9,IF(Dokumentationshilfe!$B350&lt;=Dokumentationshilfe!$F$335,1+(Dokumentationshilfe!$B350-Dokumentationshilfe!$D$335)/ABS(Dokumentationshilfe!$F$335-Dokumentationshilfe!$D$335),IF(Dokumentationshilfe!$B350&lt;=Dokumentationshilfe!$H$335,2+(Dokumentationshilfe!$B350-Dokumentationshilfe!$F$335)/ABS(Dokumentationshilfe!$H$335-Dokumentationshilfe!$F$335),IF(Dokumentationshilfe!$B350&lt;=Dokumentationshilfe!$J$335,3+(Dokumentationshilfe!$B350-Dokumentationshilfe!$H$335)/ABS(Dokumentationshilfe!$J$335-Dokumentationshilfe!$H$335),IF(Dokumentationshilfe!$B350&lt;=Dokumentationshilfe!$L$335,4+(Dokumentationshilfe!$B350-Dokumentationshilfe!$J$335)/ABS(Dokumentationshilfe!$L$335-Dokumentationshilfe!$J$335),IF(Dokumentationshilfe!$B350&lt;=Dokumentationshilfe!$N$335,5+(Dokumentationshilfe!$B350-Dokumentationshilfe!$L$335)/ABS(Dokumentationshilfe!$N$335-Dokumentationshilfe!$L$335),IF(Dokumentationshilfe!$B350&lt;=Dokumentationshilfe!$P$335,6+(Dokumentationshilfe!$B350-Dokumentationshilfe!$N$335)/ABS(Dokumentationshilfe!$P$335-Dokumentationshilfe!$N$335),7.1))))))))</f>
        <v>#N/A</v>
      </c>
      <c r="F776" s="9">
        <v>1</v>
      </c>
      <c r="G776" s="9">
        <v>2</v>
      </c>
      <c r="H776" s="9">
        <v>3</v>
      </c>
      <c r="I776" s="9">
        <v>4</v>
      </c>
      <c r="J776" s="9">
        <v>5</v>
      </c>
      <c r="K776" s="9">
        <v>6</v>
      </c>
      <c r="L776" s="10">
        <v>7</v>
      </c>
    </row>
    <row r="777" spans="4:12" x14ac:dyDescent="0.2">
      <c r="D777" s="9">
        <v>15</v>
      </c>
      <c r="E777" s="9" t="e">
        <f>IF(Dokumentationshilfe!$B351="",NA(),IF(Dokumentationshilfe!$B351&lt;Dokumentationshilfe!$D$335,0.9,IF(Dokumentationshilfe!$B351&lt;=Dokumentationshilfe!$F$335,1+(Dokumentationshilfe!$B351-Dokumentationshilfe!$D$335)/ABS(Dokumentationshilfe!$F$335-Dokumentationshilfe!$D$335),IF(Dokumentationshilfe!$B351&lt;=Dokumentationshilfe!$H$335,2+(Dokumentationshilfe!$B351-Dokumentationshilfe!$F$335)/ABS(Dokumentationshilfe!$H$335-Dokumentationshilfe!$F$335),IF(Dokumentationshilfe!$B351&lt;=Dokumentationshilfe!$J$335,3+(Dokumentationshilfe!$B351-Dokumentationshilfe!$H$335)/ABS(Dokumentationshilfe!$J$335-Dokumentationshilfe!$H$335),IF(Dokumentationshilfe!$B351&lt;=Dokumentationshilfe!$L$335,4+(Dokumentationshilfe!$B351-Dokumentationshilfe!$J$335)/ABS(Dokumentationshilfe!$L$335-Dokumentationshilfe!$J$335),IF(Dokumentationshilfe!$B351&lt;=Dokumentationshilfe!$N$335,5+(Dokumentationshilfe!$B351-Dokumentationshilfe!$L$335)/ABS(Dokumentationshilfe!$N$335-Dokumentationshilfe!$L$335),IF(Dokumentationshilfe!$B351&lt;=Dokumentationshilfe!$P$335,6+(Dokumentationshilfe!$B351-Dokumentationshilfe!$N$335)/ABS(Dokumentationshilfe!$P$335-Dokumentationshilfe!$N$335),7.1))))))))</f>
        <v>#N/A</v>
      </c>
      <c r="F777" s="9">
        <v>1</v>
      </c>
      <c r="G777" s="9">
        <v>2</v>
      </c>
      <c r="H777" s="9">
        <v>3</v>
      </c>
      <c r="I777" s="9">
        <v>4</v>
      </c>
      <c r="J777" s="9">
        <v>5</v>
      </c>
      <c r="K777" s="9">
        <v>6</v>
      </c>
      <c r="L777" s="10">
        <v>7</v>
      </c>
    </row>
    <row r="778" spans="4:12" x14ac:dyDescent="0.2">
      <c r="D778" s="9">
        <v>16</v>
      </c>
      <c r="E778" s="9" t="e">
        <f>IF(Dokumentationshilfe!$B352="",NA(),IF(Dokumentationshilfe!$B352&lt;Dokumentationshilfe!$D$335,0.9,IF(Dokumentationshilfe!$B352&lt;=Dokumentationshilfe!$F$335,1+(Dokumentationshilfe!$B352-Dokumentationshilfe!$D$335)/ABS(Dokumentationshilfe!$F$335-Dokumentationshilfe!$D$335),IF(Dokumentationshilfe!$B352&lt;=Dokumentationshilfe!$H$335,2+(Dokumentationshilfe!$B352-Dokumentationshilfe!$F$335)/ABS(Dokumentationshilfe!$H$335-Dokumentationshilfe!$F$335),IF(Dokumentationshilfe!$B352&lt;=Dokumentationshilfe!$J$335,3+(Dokumentationshilfe!$B352-Dokumentationshilfe!$H$335)/ABS(Dokumentationshilfe!$J$335-Dokumentationshilfe!$H$335),IF(Dokumentationshilfe!$B352&lt;=Dokumentationshilfe!$L$335,4+(Dokumentationshilfe!$B352-Dokumentationshilfe!$J$335)/ABS(Dokumentationshilfe!$L$335-Dokumentationshilfe!$J$335),IF(Dokumentationshilfe!$B352&lt;=Dokumentationshilfe!$N$335,5+(Dokumentationshilfe!$B352-Dokumentationshilfe!$L$335)/ABS(Dokumentationshilfe!$N$335-Dokumentationshilfe!$L$335),IF(Dokumentationshilfe!$B352&lt;=Dokumentationshilfe!$P$335,6+(Dokumentationshilfe!$B352-Dokumentationshilfe!$N$335)/ABS(Dokumentationshilfe!$P$335-Dokumentationshilfe!$N$335),7.1))))))))</f>
        <v>#N/A</v>
      </c>
      <c r="F778" s="9">
        <v>1</v>
      </c>
      <c r="G778" s="9">
        <v>2</v>
      </c>
      <c r="H778" s="9">
        <v>3</v>
      </c>
      <c r="I778" s="9">
        <v>4</v>
      </c>
      <c r="J778" s="9">
        <v>5</v>
      </c>
      <c r="K778" s="9">
        <v>6</v>
      </c>
      <c r="L778" s="10">
        <v>7</v>
      </c>
    </row>
    <row r="779" spans="4:12" x14ac:dyDescent="0.2">
      <c r="D779" s="9">
        <v>17</v>
      </c>
      <c r="E779" s="9" t="e">
        <f>IF(Dokumentationshilfe!$B353="",NA(),IF(Dokumentationshilfe!$B353&lt;Dokumentationshilfe!$D$335,0.9,IF(Dokumentationshilfe!$B353&lt;=Dokumentationshilfe!$F$335,1+(Dokumentationshilfe!$B353-Dokumentationshilfe!$D$335)/ABS(Dokumentationshilfe!$F$335-Dokumentationshilfe!$D$335),IF(Dokumentationshilfe!$B353&lt;=Dokumentationshilfe!$H$335,2+(Dokumentationshilfe!$B353-Dokumentationshilfe!$F$335)/ABS(Dokumentationshilfe!$H$335-Dokumentationshilfe!$F$335),IF(Dokumentationshilfe!$B353&lt;=Dokumentationshilfe!$J$335,3+(Dokumentationshilfe!$B353-Dokumentationshilfe!$H$335)/ABS(Dokumentationshilfe!$J$335-Dokumentationshilfe!$H$335),IF(Dokumentationshilfe!$B353&lt;=Dokumentationshilfe!$L$335,4+(Dokumentationshilfe!$B353-Dokumentationshilfe!$J$335)/ABS(Dokumentationshilfe!$L$335-Dokumentationshilfe!$J$335),IF(Dokumentationshilfe!$B353&lt;=Dokumentationshilfe!$N$335,5+(Dokumentationshilfe!$B353-Dokumentationshilfe!$L$335)/ABS(Dokumentationshilfe!$N$335-Dokumentationshilfe!$L$335),IF(Dokumentationshilfe!$B353&lt;=Dokumentationshilfe!$P$335,6+(Dokumentationshilfe!$B353-Dokumentationshilfe!$N$335)/ABS(Dokumentationshilfe!$P$335-Dokumentationshilfe!$N$335),7.1))))))))</f>
        <v>#N/A</v>
      </c>
      <c r="F779" s="9">
        <v>1</v>
      </c>
      <c r="G779" s="9">
        <v>2</v>
      </c>
      <c r="H779" s="9">
        <v>3</v>
      </c>
      <c r="I779" s="9">
        <v>4</v>
      </c>
      <c r="J779" s="9">
        <v>5</v>
      </c>
      <c r="K779" s="9">
        <v>6</v>
      </c>
      <c r="L779" s="10">
        <v>7</v>
      </c>
    </row>
    <row r="780" spans="4:12" x14ac:dyDescent="0.2">
      <c r="D780" s="9">
        <v>18</v>
      </c>
      <c r="E780" s="9" t="e">
        <f>IF(Dokumentationshilfe!$B354="",NA(),IF(Dokumentationshilfe!$B354&lt;Dokumentationshilfe!$D$335,0.9,IF(Dokumentationshilfe!$B354&lt;=Dokumentationshilfe!$F$335,1+(Dokumentationshilfe!$B354-Dokumentationshilfe!$D$335)/ABS(Dokumentationshilfe!$F$335-Dokumentationshilfe!$D$335),IF(Dokumentationshilfe!$B354&lt;=Dokumentationshilfe!$H$335,2+(Dokumentationshilfe!$B354-Dokumentationshilfe!$F$335)/ABS(Dokumentationshilfe!$H$335-Dokumentationshilfe!$F$335),IF(Dokumentationshilfe!$B354&lt;=Dokumentationshilfe!$J$335,3+(Dokumentationshilfe!$B354-Dokumentationshilfe!$H$335)/ABS(Dokumentationshilfe!$J$335-Dokumentationshilfe!$H$335),IF(Dokumentationshilfe!$B354&lt;=Dokumentationshilfe!$L$335,4+(Dokumentationshilfe!$B354-Dokumentationshilfe!$J$335)/ABS(Dokumentationshilfe!$L$335-Dokumentationshilfe!$J$335),IF(Dokumentationshilfe!$B354&lt;=Dokumentationshilfe!$N$335,5+(Dokumentationshilfe!$B354-Dokumentationshilfe!$L$335)/ABS(Dokumentationshilfe!$N$335-Dokumentationshilfe!$L$335),IF(Dokumentationshilfe!$B354&lt;=Dokumentationshilfe!$P$335,6+(Dokumentationshilfe!$B354-Dokumentationshilfe!$N$335)/ABS(Dokumentationshilfe!$P$335-Dokumentationshilfe!$N$335),7.1))))))))</f>
        <v>#N/A</v>
      </c>
      <c r="F780" s="9">
        <v>1</v>
      </c>
      <c r="G780" s="9">
        <v>2</v>
      </c>
      <c r="H780" s="9">
        <v>3</v>
      </c>
      <c r="I780" s="9">
        <v>4</v>
      </c>
      <c r="J780" s="9">
        <v>5</v>
      </c>
      <c r="K780" s="9">
        <v>6</v>
      </c>
      <c r="L780" s="10">
        <v>7</v>
      </c>
    </row>
    <row r="781" spans="4:12" x14ac:dyDescent="0.2">
      <c r="D781" s="9">
        <v>19</v>
      </c>
      <c r="E781" s="9" t="e">
        <f>IF(Dokumentationshilfe!$B355="",NA(),IF(Dokumentationshilfe!$B355&lt;Dokumentationshilfe!$D$335,0.9,IF(Dokumentationshilfe!$B355&lt;=Dokumentationshilfe!$F$335,1+(Dokumentationshilfe!$B355-Dokumentationshilfe!$D$335)/ABS(Dokumentationshilfe!$F$335-Dokumentationshilfe!$D$335),IF(Dokumentationshilfe!$B355&lt;=Dokumentationshilfe!$H$335,2+(Dokumentationshilfe!$B355-Dokumentationshilfe!$F$335)/ABS(Dokumentationshilfe!$H$335-Dokumentationshilfe!$F$335),IF(Dokumentationshilfe!$B355&lt;=Dokumentationshilfe!$J$335,3+(Dokumentationshilfe!$B355-Dokumentationshilfe!$H$335)/ABS(Dokumentationshilfe!$J$335-Dokumentationshilfe!$H$335),IF(Dokumentationshilfe!$B355&lt;=Dokumentationshilfe!$L$335,4+(Dokumentationshilfe!$B355-Dokumentationshilfe!$J$335)/ABS(Dokumentationshilfe!$L$335-Dokumentationshilfe!$J$335),IF(Dokumentationshilfe!$B355&lt;=Dokumentationshilfe!$N$335,5+(Dokumentationshilfe!$B355-Dokumentationshilfe!$L$335)/ABS(Dokumentationshilfe!$N$335-Dokumentationshilfe!$L$335),IF(Dokumentationshilfe!$B355&lt;=Dokumentationshilfe!$P$335,6+(Dokumentationshilfe!$B355-Dokumentationshilfe!$N$335)/ABS(Dokumentationshilfe!$P$335-Dokumentationshilfe!$N$335),7.1))))))))</f>
        <v>#N/A</v>
      </c>
      <c r="F781" s="9">
        <v>1</v>
      </c>
      <c r="G781" s="9">
        <v>2</v>
      </c>
      <c r="H781" s="9">
        <v>3</v>
      </c>
      <c r="I781" s="9">
        <v>4</v>
      </c>
      <c r="J781" s="9">
        <v>5</v>
      </c>
      <c r="K781" s="9">
        <v>6</v>
      </c>
      <c r="L781" s="10">
        <v>7</v>
      </c>
    </row>
    <row r="782" spans="4:12" x14ac:dyDescent="0.2">
      <c r="D782" s="9">
        <v>20</v>
      </c>
      <c r="E782" s="9" t="e">
        <f>IF(Dokumentationshilfe!$B356="",NA(),IF(Dokumentationshilfe!$B356&lt;Dokumentationshilfe!$D$335,0.9,IF(Dokumentationshilfe!$B356&lt;=Dokumentationshilfe!$F$335,1+(Dokumentationshilfe!$B356-Dokumentationshilfe!$D$335)/ABS(Dokumentationshilfe!$F$335-Dokumentationshilfe!$D$335),IF(Dokumentationshilfe!$B356&lt;=Dokumentationshilfe!$H$335,2+(Dokumentationshilfe!$B356-Dokumentationshilfe!$F$335)/ABS(Dokumentationshilfe!$H$335-Dokumentationshilfe!$F$335),IF(Dokumentationshilfe!$B356&lt;=Dokumentationshilfe!$J$335,3+(Dokumentationshilfe!$B356-Dokumentationshilfe!$H$335)/ABS(Dokumentationshilfe!$J$335-Dokumentationshilfe!$H$335),IF(Dokumentationshilfe!$B356&lt;=Dokumentationshilfe!$L$335,4+(Dokumentationshilfe!$B356-Dokumentationshilfe!$J$335)/ABS(Dokumentationshilfe!$L$335-Dokumentationshilfe!$J$335),IF(Dokumentationshilfe!$B356&lt;=Dokumentationshilfe!$N$335,5+(Dokumentationshilfe!$B356-Dokumentationshilfe!$L$335)/ABS(Dokumentationshilfe!$N$335-Dokumentationshilfe!$L$335),IF(Dokumentationshilfe!$B356&lt;=Dokumentationshilfe!$P$335,6+(Dokumentationshilfe!$B356-Dokumentationshilfe!$N$335)/ABS(Dokumentationshilfe!$P$335-Dokumentationshilfe!$N$335),7.1))))))))</f>
        <v>#N/A</v>
      </c>
      <c r="F782" s="9">
        <v>1</v>
      </c>
      <c r="G782" s="9">
        <v>2</v>
      </c>
      <c r="H782" s="9">
        <v>3</v>
      </c>
      <c r="I782" s="9">
        <v>4</v>
      </c>
      <c r="J782" s="9">
        <v>5</v>
      </c>
      <c r="K782" s="9">
        <v>6</v>
      </c>
      <c r="L782" s="10">
        <v>7</v>
      </c>
    </row>
    <row r="783" spans="4:12" x14ac:dyDescent="0.2">
      <c r="D783" s="9">
        <v>21</v>
      </c>
      <c r="E783" s="9" t="e">
        <f>IF(Dokumentationshilfe!$B357="",NA(),IF(Dokumentationshilfe!$B357&lt;Dokumentationshilfe!$D$335,0.9,IF(Dokumentationshilfe!$B357&lt;=Dokumentationshilfe!$F$335,1+(Dokumentationshilfe!$B357-Dokumentationshilfe!$D$335)/ABS(Dokumentationshilfe!$F$335-Dokumentationshilfe!$D$335),IF(Dokumentationshilfe!$B357&lt;=Dokumentationshilfe!$H$335,2+(Dokumentationshilfe!$B357-Dokumentationshilfe!$F$335)/ABS(Dokumentationshilfe!$H$335-Dokumentationshilfe!$F$335),IF(Dokumentationshilfe!$B357&lt;=Dokumentationshilfe!$J$335,3+(Dokumentationshilfe!$B357-Dokumentationshilfe!$H$335)/ABS(Dokumentationshilfe!$J$335-Dokumentationshilfe!$H$335),IF(Dokumentationshilfe!$B357&lt;=Dokumentationshilfe!$L$335,4+(Dokumentationshilfe!$B357-Dokumentationshilfe!$J$335)/ABS(Dokumentationshilfe!$L$335-Dokumentationshilfe!$J$335),IF(Dokumentationshilfe!$B357&lt;=Dokumentationshilfe!$N$335,5+(Dokumentationshilfe!$B357-Dokumentationshilfe!$L$335)/ABS(Dokumentationshilfe!$N$335-Dokumentationshilfe!$L$335),IF(Dokumentationshilfe!$B357&lt;=Dokumentationshilfe!$P$335,6+(Dokumentationshilfe!$B357-Dokumentationshilfe!$N$335)/ABS(Dokumentationshilfe!$P$335-Dokumentationshilfe!$N$335),7.1))))))))</f>
        <v>#N/A</v>
      </c>
      <c r="F783" s="9">
        <v>1</v>
      </c>
      <c r="G783" s="9">
        <v>2</v>
      </c>
      <c r="H783" s="9">
        <v>3</v>
      </c>
      <c r="I783" s="9">
        <v>4</v>
      </c>
      <c r="J783" s="9">
        <v>5</v>
      </c>
      <c r="K783" s="9">
        <v>6</v>
      </c>
      <c r="L783" s="10">
        <v>7</v>
      </c>
    </row>
    <row r="784" spans="4:12" x14ac:dyDescent="0.2">
      <c r="D784" s="9">
        <v>22</v>
      </c>
      <c r="E784" s="9" t="e">
        <f>IF(Dokumentationshilfe!$B358="",NA(),IF(Dokumentationshilfe!$B358&lt;Dokumentationshilfe!$D$335,0.9,IF(Dokumentationshilfe!$B358&lt;=Dokumentationshilfe!$F$335,1+(Dokumentationshilfe!$B358-Dokumentationshilfe!$D$335)/ABS(Dokumentationshilfe!$F$335-Dokumentationshilfe!$D$335),IF(Dokumentationshilfe!$B358&lt;=Dokumentationshilfe!$H$335,2+(Dokumentationshilfe!$B358-Dokumentationshilfe!$F$335)/ABS(Dokumentationshilfe!$H$335-Dokumentationshilfe!$F$335),IF(Dokumentationshilfe!$B358&lt;=Dokumentationshilfe!$J$335,3+(Dokumentationshilfe!$B358-Dokumentationshilfe!$H$335)/ABS(Dokumentationshilfe!$J$335-Dokumentationshilfe!$H$335),IF(Dokumentationshilfe!$B358&lt;=Dokumentationshilfe!$L$335,4+(Dokumentationshilfe!$B358-Dokumentationshilfe!$J$335)/ABS(Dokumentationshilfe!$L$335-Dokumentationshilfe!$J$335),IF(Dokumentationshilfe!$B358&lt;=Dokumentationshilfe!$N$335,5+(Dokumentationshilfe!$B358-Dokumentationshilfe!$L$335)/ABS(Dokumentationshilfe!$N$335-Dokumentationshilfe!$L$335),IF(Dokumentationshilfe!$B358&lt;=Dokumentationshilfe!$P$335,6+(Dokumentationshilfe!$B358-Dokumentationshilfe!$N$335)/ABS(Dokumentationshilfe!$P$335-Dokumentationshilfe!$N$335),7.1))))))))</f>
        <v>#N/A</v>
      </c>
      <c r="F784" s="9">
        <v>1</v>
      </c>
      <c r="G784" s="9">
        <v>2</v>
      </c>
      <c r="H784" s="9">
        <v>3</v>
      </c>
      <c r="I784" s="9">
        <v>4</v>
      </c>
      <c r="J784" s="9">
        <v>5</v>
      </c>
      <c r="K784" s="9">
        <v>6</v>
      </c>
      <c r="L784" s="10">
        <v>7</v>
      </c>
    </row>
    <row r="785" spans="4:14" x14ac:dyDescent="0.2">
      <c r="D785" s="9">
        <v>23</v>
      </c>
      <c r="E785" s="9" t="e">
        <f>IF(Dokumentationshilfe!$B359="",NA(),IF(Dokumentationshilfe!$B359&lt;Dokumentationshilfe!$D$335,0.9,IF(Dokumentationshilfe!$B359&lt;=Dokumentationshilfe!$F$335,1+(Dokumentationshilfe!$B359-Dokumentationshilfe!$D$335)/ABS(Dokumentationshilfe!$F$335-Dokumentationshilfe!$D$335),IF(Dokumentationshilfe!$B359&lt;=Dokumentationshilfe!$H$335,2+(Dokumentationshilfe!$B359-Dokumentationshilfe!$F$335)/ABS(Dokumentationshilfe!$H$335-Dokumentationshilfe!$F$335),IF(Dokumentationshilfe!$B359&lt;=Dokumentationshilfe!$J$335,3+(Dokumentationshilfe!$B359-Dokumentationshilfe!$H$335)/ABS(Dokumentationshilfe!$J$335-Dokumentationshilfe!$H$335),IF(Dokumentationshilfe!$B359&lt;=Dokumentationshilfe!$L$335,4+(Dokumentationshilfe!$B359-Dokumentationshilfe!$J$335)/ABS(Dokumentationshilfe!$L$335-Dokumentationshilfe!$J$335),IF(Dokumentationshilfe!$B359&lt;=Dokumentationshilfe!$N$335,5+(Dokumentationshilfe!$B359-Dokumentationshilfe!$L$335)/ABS(Dokumentationshilfe!$N$335-Dokumentationshilfe!$L$335),IF(Dokumentationshilfe!$B359&lt;=Dokumentationshilfe!$P$335,6+(Dokumentationshilfe!$B359-Dokumentationshilfe!$N$335)/ABS(Dokumentationshilfe!$P$335-Dokumentationshilfe!$N$335),7.1))))))))</f>
        <v>#N/A</v>
      </c>
      <c r="F785" s="9">
        <v>1</v>
      </c>
      <c r="G785" s="9">
        <v>2</v>
      </c>
      <c r="H785" s="9">
        <v>3</v>
      </c>
      <c r="I785" s="9">
        <v>4</v>
      </c>
      <c r="J785" s="9">
        <v>5</v>
      </c>
      <c r="K785" s="9">
        <v>6</v>
      </c>
      <c r="L785" s="10">
        <v>7</v>
      </c>
    </row>
    <row r="786" spans="4:14" x14ac:dyDescent="0.2">
      <c r="D786" s="9">
        <v>24</v>
      </c>
      <c r="E786" s="9" t="e">
        <f>IF(Dokumentationshilfe!$B360="",NA(),IF(Dokumentationshilfe!$B360&lt;Dokumentationshilfe!$D$335,0.9,IF(Dokumentationshilfe!$B360&lt;=Dokumentationshilfe!$F$335,1+(Dokumentationshilfe!$B360-Dokumentationshilfe!$D$335)/ABS(Dokumentationshilfe!$F$335-Dokumentationshilfe!$D$335),IF(Dokumentationshilfe!$B360&lt;=Dokumentationshilfe!$H$335,2+(Dokumentationshilfe!$B360-Dokumentationshilfe!$F$335)/ABS(Dokumentationshilfe!$H$335-Dokumentationshilfe!$F$335),IF(Dokumentationshilfe!$B360&lt;=Dokumentationshilfe!$J$335,3+(Dokumentationshilfe!$B360-Dokumentationshilfe!$H$335)/ABS(Dokumentationshilfe!$J$335-Dokumentationshilfe!$H$335),IF(Dokumentationshilfe!$B360&lt;=Dokumentationshilfe!$L$335,4+(Dokumentationshilfe!$B360-Dokumentationshilfe!$J$335)/ABS(Dokumentationshilfe!$L$335-Dokumentationshilfe!$J$335),IF(Dokumentationshilfe!$B360&lt;=Dokumentationshilfe!$N$335,5+(Dokumentationshilfe!$B360-Dokumentationshilfe!$L$335)/ABS(Dokumentationshilfe!$N$335-Dokumentationshilfe!$L$335),IF(Dokumentationshilfe!$B360&lt;=Dokumentationshilfe!$P$335,6+(Dokumentationshilfe!$B360-Dokumentationshilfe!$N$335)/ABS(Dokumentationshilfe!$P$335-Dokumentationshilfe!$N$335),7.1))))))))</f>
        <v>#N/A</v>
      </c>
      <c r="F786" s="9">
        <v>1</v>
      </c>
      <c r="G786" s="9">
        <v>2</v>
      </c>
      <c r="H786" s="9">
        <v>3</v>
      </c>
      <c r="I786" s="9">
        <v>4</v>
      </c>
      <c r="J786" s="9">
        <v>5</v>
      </c>
      <c r="K786" s="9">
        <v>6</v>
      </c>
      <c r="L786" s="10">
        <v>7</v>
      </c>
    </row>
    <row r="787" spans="4:14" ht="13.5" thickBot="1" x14ac:dyDescent="0.25">
      <c r="D787" s="12">
        <v>25</v>
      </c>
      <c r="E787" s="9" t="e">
        <f>IF(Dokumentationshilfe!$B361="",NA(),IF(Dokumentationshilfe!$B361&lt;Dokumentationshilfe!$D$335,0.9,IF(Dokumentationshilfe!$B361&lt;=Dokumentationshilfe!$F$335,1+(Dokumentationshilfe!$B361-Dokumentationshilfe!$D$335)/ABS(Dokumentationshilfe!$F$335-Dokumentationshilfe!$D$335),IF(Dokumentationshilfe!$B361&lt;=Dokumentationshilfe!$H$335,2+(Dokumentationshilfe!$B361-Dokumentationshilfe!$F$335)/ABS(Dokumentationshilfe!$H$335-Dokumentationshilfe!$F$335),IF(Dokumentationshilfe!$B361&lt;=Dokumentationshilfe!$J$335,3+(Dokumentationshilfe!$B361-Dokumentationshilfe!$H$335)/ABS(Dokumentationshilfe!$J$335-Dokumentationshilfe!$H$335),IF(Dokumentationshilfe!$B361&lt;=Dokumentationshilfe!$L$335,4+(Dokumentationshilfe!$B361-Dokumentationshilfe!$J$335)/ABS(Dokumentationshilfe!$L$335-Dokumentationshilfe!$J$335),IF(Dokumentationshilfe!$B361&lt;=Dokumentationshilfe!$N$335,5+(Dokumentationshilfe!$B361-Dokumentationshilfe!$L$335)/ABS(Dokumentationshilfe!$N$335-Dokumentationshilfe!$L$335),IF(Dokumentationshilfe!$B361&lt;=Dokumentationshilfe!$P$335,6+(Dokumentationshilfe!$B361-Dokumentationshilfe!$N$335)/ABS(Dokumentationshilfe!$P$335-Dokumentationshilfe!$N$335),7.1))))))))</f>
        <v>#N/A</v>
      </c>
      <c r="F787" s="12">
        <v>1</v>
      </c>
      <c r="G787" s="12">
        <v>2</v>
      </c>
      <c r="H787" s="12">
        <v>3</v>
      </c>
      <c r="I787" s="12">
        <v>4</v>
      </c>
      <c r="J787" s="12">
        <v>5</v>
      </c>
      <c r="K787" s="12">
        <v>6</v>
      </c>
      <c r="L787" s="13">
        <v>7</v>
      </c>
    </row>
    <row r="788" spans="4:14" ht="13.5" thickBot="1" x14ac:dyDescent="0.25"/>
    <row r="789" spans="4:14" x14ac:dyDescent="0.2">
      <c r="D789" s="2" t="s">
        <v>11</v>
      </c>
      <c r="E789" s="2" t="s">
        <v>20</v>
      </c>
      <c r="F789" s="14" t="s">
        <v>12</v>
      </c>
      <c r="G789" s="14" t="s">
        <v>13</v>
      </c>
      <c r="H789" s="14" t="s">
        <v>14</v>
      </c>
      <c r="I789" s="14" t="s">
        <v>15</v>
      </c>
      <c r="J789" s="14" t="s">
        <v>16</v>
      </c>
      <c r="K789" s="14" t="s">
        <v>17</v>
      </c>
      <c r="L789" s="15" t="s">
        <v>18</v>
      </c>
      <c r="N789">
        <v>10.199999999999999</v>
      </c>
    </row>
    <row r="790" spans="4:14" x14ac:dyDescent="0.2">
      <c r="D790" s="5"/>
      <c r="E790" s="5"/>
      <c r="F790" s="5"/>
      <c r="G790" s="5"/>
      <c r="H790" s="5"/>
      <c r="I790" s="5"/>
      <c r="J790" s="5"/>
      <c r="K790" s="5"/>
      <c r="L790" s="8"/>
      <c r="N790" t="s">
        <v>205</v>
      </c>
    </row>
    <row r="791" spans="4:14" x14ac:dyDescent="0.2">
      <c r="D791" s="9">
        <v>1</v>
      </c>
      <c r="E791" s="9" t="e">
        <f>IF(Dokumentationshilfe!$T337="",NA(),IF(Dokumentationshilfe!$T337&lt;Dokumentationshilfe!$V$335,0.9,IF(Dokumentationshilfe!$T337&lt;=Dokumentationshilfe!$X$335,1+(Dokumentationshilfe!$T337-Dokumentationshilfe!$V$335)/ABS(Dokumentationshilfe!$X$335-Dokumentationshilfe!$V$335),IF(Dokumentationshilfe!$T337&lt;=Dokumentationshilfe!$Z$335,2+(Dokumentationshilfe!$T337-Dokumentationshilfe!$X$335)/ABS(Dokumentationshilfe!$Z$335-Dokumentationshilfe!$X$335),IF(Dokumentationshilfe!$T337&lt;=Dokumentationshilfe!$AB$335,3+(Dokumentationshilfe!$T337-Dokumentationshilfe!$Z$335)/ABS(Dokumentationshilfe!$AB$335-Dokumentationshilfe!$Z$335),IF(Dokumentationshilfe!$T337&lt;=Dokumentationshilfe!$AD$335,4+(Dokumentationshilfe!$T337-Dokumentationshilfe!$AB$335)/ABS(Dokumentationshilfe!$AD$335-Dokumentationshilfe!$AB$335),IF(Dokumentationshilfe!$T337&lt;=Dokumentationshilfe!$AF$335,5+(Dokumentationshilfe!$T337-Dokumentationshilfe!$AD$335)/ABS(Dokumentationshilfe!$AF$335-Dokumentationshilfe!$AD$335),IF(Dokumentationshilfe!$T337&lt;=Dokumentationshilfe!$AH$335,6+(Dokumentationshilfe!$T337-Dokumentationshilfe!$AF$335)/ABS(Dokumentationshilfe!$AH$335-Dokumentationshilfe!$AF$335),7.1))))))))</f>
        <v>#N/A</v>
      </c>
      <c r="F791" s="9">
        <v>1</v>
      </c>
      <c r="G791" s="9">
        <v>2</v>
      </c>
      <c r="H791" s="9">
        <v>3</v>
      </c>
      <c r="I791" s="9">
        <v>4</v>
      </c>
      <c r="J791" s="9">
        <v>5</v>
      </c>
      <c r="K791" s="9">
        <v>6</v>
      </c>
      <c r="L791" s="10">
        <v>7</v>
      </c>
      <c r="N791" t="s">
        <v>205</v>
      </c>
    </row>
    <row r="792" spans="4:14" x14ac:dyDescent="0.2">
      <c r="D792" s="9">
        <v>2</v>
      </c>
      <c r="E792" s="9" t="e">
        <f>IF(Dokumentationshilfe!$T338="",NA(),IF(Dokumentationshilfe!$T338&lt;Dokumentationshilfe!$V$335,0.9,IF(Dokumentationshilfe!$T338&lt;=Dokumentationshilfe!$X$335,1+(Dokumentationshilfe!$T338-Dokumentationshilfe!$V$335)/ABS(Dokumentationshilfe!$X$335-Dokumentationshilfe!$V$335),IF(Dokumentationshilfe!$T338&lt;=Dokumentationshilfe!$Z$335,2+(Dokumentationshilfe!$T338-Dokumentationshilfe!$X$335)/ABS(Dokumentationshilfe!$Z$335-Dokumentationshilfe!$X$335),IF(Dokumentationshilfe!$T338&lt;=Dokumentationshilfe!$AB$335,3+(Dokumentationshilfe!$T338-Dokumentationshilfe!$Z$335)/ABS(Dokumentationshilfe!$AB$335-Dokumentationshilfe!$Z$335),IF(Dokumentationshilfe!$T338&lt;=Dokumentationshilfe!$AD$335,4+(Dokumentationshilfe!$T338-Dokumentationshilfe!$AB$335)/ABS(Dokumentationshilfe!$AD$335-Dokumentationshilfe!$AB$335),IF(Dokumentationshilfe!$T338&lt;=Dokumentationshilfe!$AF$335,5+(Dokumentationshilfe!$T338-Dokumentationshilfe!$AD$335)/ABS(Dokumentationshilfe!$AF$335-Dokumentationshilfe!$AD$335),IF(Dokumentationshilfe!$T338&lt;=Dokumentationshilfe!$AH$335,6+(Dokumentationshilfe!$T338-Dokumentationshilfe!$AF$335)/ABS(Dokumentationshilfe!$AH$335-Dokumentationshilfe!$AF$335),7.1))))))))</f>
        <v>#N/A</v>
      </c>
      <c r="F792" s="9">
        <v>1</v>
      </c>
      <c r="G792" s="9">
        <v>2</v>
      </c>
      <c r="H792" s="9">
        <v>3</v>
      </c>
      <c r="I792" s="9">
        <v>4</v>
      </c>
      <c r="J792" s="9">
        <v>5</v>
      </c>
      <c r="K792" s="9">
        <v>6</v>
      </c>
      <c r="L792" s="10">
        <v>7</v>
      </c>
    </row>
    <row r="793" spans="4:14" x14ac:dyDescent="0.2">
      <c r="D793" s="9">
        <v>3</v>
      </c>
      <c r="E793" s="9" t="e">
        <f>IF(Dokumentationshilfe!$T339="",NA(),IF(Dokumentationshilfe!$T339&lt;Dokumentationshilfe!$V$335,0.9,IF(Dokumentationshilfe!$T339&lt;=Dokumentationshilfe!$X$335,1+(Dokumentationshilfe!$T339-Dokumentationshilfe!$V$335)/ABS(Dokumentationshilfe!$X$335-Dokumentationshilfe!$V$335),IF(Dokumentationshilfe!$T339&lt;=Dokumentationshilfe!$Z$335,2+(Dokumentationshilfe!$T339-Dokumentationshilfe!$X$335)/ABS(Dokumentationshilfe!$Z$335-Dokumentationshilfe!$X$335),IF(Dokumentationshilfe!$T339&lt;=Dokumentationshilfe!$AB$335,3+(Dokumentationshilfe!$T339-Dokumentationshilfe!$Z$335)/ABS(Dokumentationshilfe!$AB$335-Dokumentationshilfe!$Z$335),IF(Dokumentationshilfe!$T339&lt;=Dokumentationshilfe!$AD$335,4+(Dokumentationshilfe!$T339-Dokumentationshilfe!$AB$335)/ABS(Dokumentationshilfe!$AD$335-Dokumentationshilfe!$AB$335),IF(Dokumentationshilfe!$T339&lt;=Dokumentationshilfe!$AF$335,5+(Dokumentationshilfe!$T339-Dokumentationshilfe!$AD$335)/ABS(Dokumentationshilfe!$AF$335-Dokumentationshilfe!$AD$335),IF(Dokumentationshilfe!$T339&lt;=Dokumentationshilfe!$AH$335,6+(Dokumentationshilfe!$T339-Dokumentationshilfe!$AF$335)/ABS(Dokumentationshilfe!$AH$335-Dokumentationshilfe!$AF$335),7.1))))))))</f>
        <v>#N/A</v>
      </c>
      <c r="F793" s="9">
        <v>1</v>
      </c>
      <c r="G793" s="9">
        <v>2</v>
      </c>
      <c r="H793" s="9">
        <v>3</v>
      </c>
      <c r="I793" s="9">
        <v>4</v>
      </c>
      <c r="J793" s="9">
        <v>5</v>
      </c>
      <c r="K793" s="9">
        <v>6</v>
      </c>
      <c r="L793" s="10">
        <v>7</v>
      </c>
    </row>
    <row r="794" spans="4:14" x14ac:dyDescent="0.2">
      <c r="D794" s="9">
        <v>4</v>
      </c>
      <c r="E794" s="9" t="e">
        <f>IF(Dokumentationshilfe!$T340="",NA(),IF(Dokumentationshilfe!$T340&lt;Dokumentationshilfe!$V$335,0.9,IF(Dokumentationshilfe!$T340&lt;=Dokumentationshilfe!$X$335,1+(Dokumentationshilfe!$T340-Dokumentationshilfe!$V$335)/ABS(Dokumentationshilfe!$X$335-Dokumentationshilfe!$V$335),IF(Dokumentationshilfe!$T340&lt;=Dokumentationshilfe!$Z$335,2+(Dokumentationshilfe!$T340-Dokumentationshilfe!$X$335)/ABS(Dokumentationshilfe!$Z$335-Dokumentationshilfe!$X$335),IF(Dokumentationshilfe!$T340&lt;=Dokumentationshilfe!$AB$335,3+(Dokumentationshilfe!$T340-Dokumentationshilfe!$Z$335)/ABS(Dokumentationshilfe!$AB$335-Dokumentationshilfe!$Z$335),IF(Dokumentationshilfe!$T340&lt;=Dokumentationshilfe!$AD$335,4+(Dokumentationshilfe!$T340-Dokumentationshilfe!$AB$335)/ABS(Dokumentationshilfe!$AD$335-Dokumentationshilfe!$AB$335),IF(Dokumentationshilfe!$T340&lt;=Dokumentationshilfe!$AF$335,5+(Dokumentationshilfe!$T340-Dokumentationshilfe!$AD$335)/ABS(Dokumentationshilfe!$AF$335-Dokumentationshilfe!$AD$335),IF(Dokumentationshilfe!$T340&lt;=Dokumentationshilfe!$AH$335,6+(Dokumentationshilfe!$T340-Dokumentationshilfe!$AF$335)/ABS(Dokumentationshilfe!$AH$335-Dokumentationshilfe!$AF$335),7.1))))))))</f>
        <v>#N/A</v>
      </c>
      <c r="F794" s="9">
        <v>1</v>
      </c>
      <c r="G794" s="9">
        <v>2</v>
      </c>
      <c r="H794" s="9">
        <v>3</v>
      </c>
      <c r="I794" s="9">
        <v>4</v>
      </c>
      <c r="J794" s="9">
        <v>5</v>
      </c>
      <c r="K794" s="9">
        <v>6</v>
      </c>
      <c r="L794" s="10">
        <v>7</v>
      </c>
    </row>
    <row r="795" spans="4:14" x14ac:dyDescent="0.2">
      <c r="D795" s="9">
        <v>5</v>
      </c>
      <c r="E795" s="9" t="e">
        <f>IF(Dokumentationshilfe!$T341="",NA(),IF(Dokumentationshilfe!$T341&lt;Dokumentationshilfe!$V$335,0.9,IF(Dokumentationshilfe!$T341&lt;=Dokumentationshilfe!$X$335,1+(Dokumentationshilfe!$T341-Dokumentationshilfe!$V$335)/ABS(Dokumentationshilfe!$X$335-Dokumentationshilfe!$V$335),IF(Dokumentationshilfe!$T341&lt;=Dokumentationshilfe!$Z$335,2+(Dokumentationshilfe!$T341-Dokumentationshilfe!$X$335)/ABS(Dokumentationshilfe!$Z$335-Dokumentationshilfe!$X$335),IF(Dokumentationshilfe!$T341&lt;=Dokumentationshilfe!$AB$335,3+(Dokumentationshilfe!$T341-Dokumentationshilfe!$Z$335)/ABS(Dokumentationshilfe!$AB$335-Dokumentationshilfe!$Z$335),IF(Dokumentationshilfe!$T341&lt;=Dokumentationshilfe!$AD$335,4+(Dokumentationshilfe!$T341-Dokumentationshilfe!$AB$335)/ABS(Dokumentationshilfe!$AD$335-Dokumentationshilfe!$AB$335),IF(Dokumentationshilfe!$T341&lt;=Dokumentationshilfe!$AF$335,5+(Dokumentationshilfe!$T341-Dokumentationshilfe!$AD$335)/ABS(Dokumentationshilfe!$AF$335-Dokumentationshilfe!$AD$335),IF(Dokumentationshilfe!$T341&lt;=Dokumentationshilfe!$AH$335,6+(Dokumentationshilfe!$T341-Dokumentationshilfe!$AF$335)/ABS(Dokumentationshilfe!$AH$335-Dokumentationshilfe!$AF$335),7.1))))))))</f>
        <v>#N/A</v>
      </c>
      <c r="F795" s="9">
        <v>1</v>
      </c>
      <c r="G795" s="9">
        <v>2</v>
      </c>
      <c r="H795" s="9">
        <v>3</v>
      </c>
      <c r="I795" s="9">
        <v>4</v>
      </c>
      <c r="J795" s="9">
        <v>5</v>
      </c>
      <c r="K795" s="9">
        <v>6</v>
      </c>
      <c r="L795" s="10">
        <v>7</v>
      </c>
    </row>
    <row r="796" spans="4:14" x14ac:dyDescent="0.2">
      <c r="D796" s="9">
        <v>6</v>
      </c>
      <c r="E796" s="9" t="e">
        <f>IF(Dokumentationshilfe!$T342="",NA(),IF(Dokumentationshilfe!$T342&lt;Dokumentationshilfe!$V$335,0.9,IF(Dokumentationshilfe!$T342&lt;=Dokumentationshilfe!$X$335,1+(Dokumentationshilfe!$T342-Dokumentationshilfe!$V$335)/ABS(Dokumentationshilfe!$X$335-Dokumentationshilfe!$V$335),IF(Dokumentationshilfe!$T342&lt;=Dokumentationshilfe!$Z$335,2+(Dokumentationshilfe!$T342-Dokumentationshilfe!$X$335)/ABS(Dokumentationshilfe!$Z$335-Dokumentationshilfe!$X$335),IF(Dokumentationshilfe!$T342&lt;=Dokumentationshilfe!$AB$335,3+(Dokumentationshilfe!$T342-Dokumentationshilfe!$Z$335)/ABS(Dokumentationshilfe!$AB$335-Dokumentationshilfe!$Z$335),IF(Dokumentationshilfe!$T342&lt;=Dokumentationshilfe!$AD$335,4+(Dokumentationshilfe!$T342-Dokumentationshilfe!$AB$335)/ABS(Dokumentationshilfe!$AD$335-Dokumentationshilfe!$AB$335),IF(Dokumentationshilfe!$T342&lt;=Dokumentationshilfe!$AF$335,5+(Dokumentationshilfe!$T342-Dokumentationshilfe!$AD$335)/ABS(Dokumentationshilfe!$AF$335-Dokumentationshilfe!$AD$335),IF(Dokumentationshilfe!$T342&lt;=Dokumentationshilfe!$AH$335,6+(Dokumentationshilfe!$T342-Dokumentationshilfe!$AF$335)/ABS(Dokumentationshilfe!$AH$335-Dokumentationshilfe!$AF$335),7.1))))))))</f>
        <v>#N/A</v>
      </c>
      <c r="F796" s="9">
        <v>1</v>
      </c>
      <c r="G796" s="9">
        <v>2</v>
      </c>
      <c r="H796" s="9">
        <v>3</v>
      </c>
      <c r="I796" s="9">
        <v>4</v>
      </c>
      <c r="J796" s="9">
        <v>5</v>
      </c>
      <c r="K796" s="9">
        <v>6</v>
      </c>
      <c r="L796" s="10">
        <v>7</v>
      </c>
    </row>
    <row r="797" spans="4:14" x14ac:dyDescent="0.2">
      <c r="D797" s="9">
        <v>7</v>
      </c>
      <c r="E797" s="9" t="e">
        <f>IF(Dokumentationshilfe!$T343="",NA(),IF(Dokumentationshilfe!$T343&lt;Dokumentationshilfe!$V$335,0.9,IF(Dokumentationshilfe!$T343&lt;=Dokumentationshilfe!$X$335,1+(Dokumentationshilfe!$T343-Dokumentationshilfe!$V$335)/ABS(Dokumentationshilfe!$X$335-Dokumentationshilfe!$V$335),IF(Dokumentationshilfe!$T343&lt;=Dokumentationshilfe!$Z$335,2+(Dokumentationshilfe!$T343-Dokumentationshilfe!$X$335)/ABS(Dokumentationshilfe!$Z$335-Dokumentationshilfe!$X$335),IF(Dokumentationshilfe!$T343&lt;=Dokumentationshilfe!$AB$335,3+(Dokumentationshilfe!$T343-Dokumentationshilfe!$Z$335)/ABS(Dokumentationshilfe!$AB$335-Dokumentationshilfe!$Z$335),IF(Dokumentationshilfe!$T343&lt;=Dokumentationshilfe!$AD$335,4+(Dokumentationshilfe!$T343-Dokumentationshilfe!$AB$335)/ABS(Dokumentationshilfe!$AD$335-Dokumentationshilfe!$AB$335),IF(Dokumentationshilfe!$T343&lt;=Dokumentationshilfe!$AF$335,5+(Dokumentationshilfe!$T343-Dokumentationshilfe!$AD$335)/ABS(Dokumentationshilfe!$AF$335-Dokumentationshilfe!$AD$335),IF(Dokumentationshilfe!$T343&lt;=Dokumentationshilfe!$AH$335,6+(Dokumentationshilfe!$T343-Dokumentationshilfe!$AF$335)/ABS(Dokumentationshilfe!$AH$335-Dokumentationshilfe!$AF$335),7.1))))))))</f>
        <v>#N/A</v>
      </c>
      <c r="F797" s="9">
        <v>1</v>
      </c>
      <c r="G797" s="9">
        <v>2</v>
      </c>
      <c r="H797" s="9">
        <v>3</v>
      </c>
      <c r="I797" s="9">
        <v>4</v>
      </c>
      <c r="J797" s="9">
        <v>5</v>
      </c>
      <c r="K797" s="9">
        <v>6</v>
      </c>
      <c r="L797" s="10">
        <v>7</v>
      </c>
    </row>
    <row r="798" spans="4:14" x14ac:dyDescent="0.2">
      <c r="D798" s="9">
        <v>8</v>
      </c>
      <c r="E798" s="9" t="e">
        <f>IF(Dokumentationshilfe!$T344="",NA(),IF(Dokumentationshilfe!$T344&lt;Dokumentationshilfe!$V$335,0.9,IF(Dokumentationshilfe!$T344&lt;=Dokumentationshilfe!$X$335,1+(Dokumentationshilfe!$T344-Dokumentationshilfe!$V$335)/ABS(Dokumentationshilfe!$X$335-Dokumentationshilfe!$V$335),IF(Dokumentationshilfe!$T344&lt;=Dokumentationshilfe!$Z$335,2+(Dokumentationshilfe!$T344-Dokumentationshilfe!$X$335)/ABS(Dokumentationshilfe!$Z$335-Dokumentationshilfe!$X$335),IF(Dokumentationshilfe!$T344&lt;=Dokumentationshilfe!$AB$335,3+(Dokumentationshilfe!$T344-Dokumentationshilfe!$Z$335)/ABS(Dokumentationshilfe!$AB$335-Dokumentationshilfe!$Z$335),IF(Dokumentationshilfe!$T344&lt;=Dokumentationshilfe!$AD$335,4+(Dokumentationshilfe!$T344-Dokumentationshilfe!$AB$335)/ABS(Dokumentationshilfe!$AD$335-Dokumentationshilfe!$AB$335),IF(Dokumentationshilfe!$T344&lt;=Dokumentationshilfe!$AF$335,5+(Dokumentationshilfe!$T344-Dokumentationshilfe!$AD$335)/ABS(Dokumentationshilfe!$AF$335-Dokumentationshilfe!$AD$335),IF(Dokumentationshilfe!$T344&lt;=Dokumentationshilfe!$AH$335,6+(Dokumentationshilfe!$T344-Dokumentationshilfe!$AF$335)/ABS(Dokumentationshilfe!$AH$335-Dokumentationshilfe!$AF$335),7.1))))))))</f>
        <v>#N/A</v>
      </c>
      <c r="F798" s="9">
        <v>1</v>
      </c>
      <c r="G798" s="9">
        <v>2</v>
      </c>
      <c r="H798" s="9">
        <v>3</v>
      </c>
      <c r="I798" s="9">
        <v>4</v>
      </c>
      <c r="J798" s="9">
        <v>5</v>
      </c>
      <c r="K798" s="9">
        <v>6</v>
      </c>
      <c r="L798" s="10">
        <v>7</v>
      </c>
    </row>
    <row r="799" spans="4:14" x14ac:dyDescent="0.2">
      <c r="D799" s="9">
        <v>9</v>
      </c>
      <c r="E799" s="9" t="e">
        <f>IF(Dokumentationshilfe!$T345="",NA(),IF(Dokumentationshilfe!$T345&lt;Dokumentationshilfe!$V$335,0.9,IF(Dokumentationshilfe!$T345&lt;=Dokumentationshilfe!$X$335,1+(Dokumentationshilfe!$T345-Dokumentationshilfe!$V$335)/ABS(Dokumentationshilfe!$X$335-Dokumentationshilfe!$V$335),IF(Dokumentationshilfe!$T345&lt;=Dokumentationshilfe!$Z$335,2+(Dokumentationshilfe!$T345-Dokumentationshilfe!$X$335)/ABS(Dokumentationshilfe!$Z$335-Dokumentationshilfe!$X$335),IF(Dokumentationshilfe!$T345&lt;=Dokumentationshilfe!$AB$335,3+(Dokumentationshilfe!$T345-Dokumentationshilfe!$Z$335)/ABS(Dokumentationshilfe!$AB$335-Dokumentationshilfe!$Z$335),IF(Dokumentationshilfe!$T345&lt;=Dokumentationshilfe!$AD$335,4+(Dokumentationshilfe!$T345-Dokumentationshilfe!$AB$335)/ABS(Dokumentationshilfe!$AD$335-Dokumentationshilfe!$AB$335),IF(Dokumentationshilfe!$T345&lt;=Dokumentationshilfe!$AF$335,5+(Dokumentationshilfe!$T345-Dokumentationshilfe!$AD$335)/ABS(Dokumentationshilfe!$AF$335-Dokumentationshilfe!$AD$335),IF(Dokumentationshilfe!$T345&lt;=Dokumentationshilfe!$AH$335,6+(Dokumentationshilfe!$T345-Dokumentationshilfe!$AF$335)/ABS(Dokumentationshilfe!$AH$335-Dokumentationshilfe!$AF$335),7.1))))))))</f>
        <v>#N/A</v>
      </c>
      <c r="F799" s="9">
        <v>1</v>
      </c>
      <c r="G799" s="9">
        <v>2</v>
      </c>
      <c r="H799" s="9">
        <v>3</v>
      </c>
      <c r="I799" s="9">
        <v>4</v>
      </c>
      <c r="J799" s="9">
        <v>5</v>
      </c>
      <c r="K799" s="9">
        <v>6</v>
      </c>
      <c r="L799" s="10">
        <v>7</v>
      </c>
    </row>
    <row r="800" spans="4:14" x14ac:dyDescent="0.2">
      <c r="D800" s="9">
        <v>10</v>
      </c>
      <c r="E800" s="9" t="e">
        <f>IF(Dokumentationshilfe!$T346="",NA(),IF(Dokumentationshilfe!$T346&lt;Dokumentationshilfe!$V$335,0.9,IF(Dokumentationshilfe!$T346&lt;=Dokumentationshilfe!$X$335,1+(Dokumentationshilfe!$T346-Dokumentationshilfe!$V$335)/ABS(Dokumentationshilfe!$X$335-Dokumentationshilfe!$V$335),IF(Dokumentationshilfe!$T346&lt;=Dokumentationshilfe!$Z$335,2+(Dokumentationshilfe!$T346-Dokumentationshilfe!$X$335)/ABS(Dokumentationshilfe!$Z$335-Dokumentationshilfe!$X$335),IF(Dokumentationshilfe!$T346&lt;=Dokumentationshilfe!$AB$335,3+(Dokumentationshilfe!$T346-Dokumentationshilfe!$Z$335)/ABS(Dokumentationshilfe!$AB$335-Dokumentationshilfe!$Z$335),IF(Dokumentationshilfe!$T346&lt;=Dokumentationshilfe!$AD$335,4+(Dokumentationshilfe!$T346-Dokumentationshilfe!$AB$335)/ABS(Dokumentationshilfe!$AD$335-Dokumentationshilfe!$AB$335),IF(Dokumentationshilfe!$T346&lt;=Dokumentationshilfe!$AF$335,5+(Dokumentationshilfe!$T346-Dokumentationshilfe!$AD$335)/ABS(Dokumentationshilfe!$AF$335-Dokumentationshilfe!$AD$335),IF(Dokumentationshilfe!$T346&lt;=Dokumentationshilfe!$AH$335,6+(Dokumentationshilfe!$T346-Dokumentationshilfe!$AF$335)/ABS(Dokumentationshilfe!$AH$335-Dokumentationshilfe!$AF$335),7.1))))))))</f>
        <v>#N/A</v>
      </c>
      <c r="F800" s="9">
        <v>1</v>
      </c>
      <c r="G800" s="9">
        <v>2</v>
      </c>
      <c r="H800" s="9">
        <v>3</v>
      </c>
      <c r="I800" s="9">
        <v>4</v>
      </c>
      <c r="J800" s="9">
        <v>5</v>
      </c>
      <c r="K800" s="9">
        <v>6</v>
      </c>
      <c r="L800" s="10">
        <v>7</v>
      </c>
    </row>
    <row r="801" spans="4:12" x14ac:dyDescent="0.2">
      <c r="D801" s="9">
        <v>11</v>
      </c>
      <c r="E801" s="9" t="e">
        <f>IF(Dokumentationshilfe!$T347="",NA(),IF(Dokumentationshilfe!$T347&lt;Dokumentationshilfe!$V$335,0.9,IF(Dokumentationshilfe!$T347&lt;=Dokumentationshilfe!$X$335,1+(Dokumentationshilfe!$T347-Dokumentationshilfe!$V$335)/ABS(Dokumentationshilfe!$X$335-Dokumentationshilfe!$V$335),IF(Dokumentationshilfe!$T347&lt;=Dokumentationshilfe!$Z$335,2+(Dokumentationshilfe!$T347-Dokumentationshilfe!$X$335)/ABS(Dokumentationshilfe!$Z$335-Dokumentationshilfe!$X$335),IF(Dokumentationshilfe!$T347&lt;=Dokumentationshilfe!$AB$335,3+(Dokumentationshilfe!$T347-Dokumentationshilfe!$Z$335)/ABS(Dokumentationshilfe!$AB$335-Dokumentationshilfe!$Z$335),IF(Dokumentationshilfe!$T347&lt;=Dokumentationshilfe!$AD$335,4+(Dokumentationshilfe!$T347-Dokumentationshilfe!$AB$335)/ABS(Dokumentationshilfe!$AD$335-Dokumentationshilfe!$AB$335),IF(Dokumentationshilfe!$T347&lt;=Dokumentationshilfe!$AF$335,5+(Dokumentationshilfe!$T347-Dokumentationshilfe!$AD$335)/ABS(Dokumentationshilfe!$AF$335-Dokumentationshilfe!$AD$335),IF(Dokumentationshilfe!$T347&lt;=Dokumentationshilfe!$AH$335,6+(Dokumentationshilfe!$T347-Dokumentationshilfe!$AF$335)/ABS(Dokumentationshilfe!$AH$335-Dokumentationshilfe!$AF$335),7.1))))))))</f>
        <v>#N/A</v>
      </c>
      <c r="F801" s="9">
        <v>1</v>
      </c>
      <c r="G801" s="9">
        <v>2</v>
      </c>
      <c r="H801" s="9">
        <v>3</v>
      </c>
      <c r="I801" s="9">
        <v>4</v>
      </c>
      <c r="J801" s="9">
        <v>5</v>
      </c>
      <c r="K801" s="9">
        <v>6</v>
      </c>
      <c r="L801" s="10">
        <v>7</v>
      </c>
    </row>
    <row r="802" spans="4:12" x14ac:dyDescent="0.2">
      <c r="D802" s="9">
        <v>12</v>
      </c>
      <c r="E802" s="9" t="e">
        <f>IF(Dokumentationshilfe!$T348="",NA(),IF(Dokumentationshilfe!$T348&lt;Dokumentationshilfe!$V$335,0.9,IF(Dokumentationshilfe!$T348&lt;=Dokumentationshilfe!$X$335,1+(Dokumentationshilfe!$T348-Dokumentationshilfe!$V$335)/ABS(Dokumentationshilfe!$X$335-Dokumentationshilfe!$V$335),IF(Dokumentationshilfe!$T348&lt;=Dokumentationshilfe!$Z$335,2+(Dokumentationshilfe!$T348-Dokumentationshilfe!$X$335)/ABS(Dokumentationshilfe!$Z$335-Dokumentationshilfe!$X$335),IF(Dokumentationshilfe!$T348&lt;=Dokumentationshilfe!$AB$335,3+(Dokumentationshilfe!$T348-Dokumentationshilfe!$Z$335)/ABS(Dokumentationshilfe!$AB$335-Dokumentationshilfe!$Z$335),IF(Dokumentationshilfe!$T348&lt;=Dokumentationshilfe!$AD$335,4+(Dokumentationshilfe!$T348-Dokumentationshilfe!$AB$335)/ABS(Dokumentationshilfe!$AD$335-Dokumentationshilfe!$AB$335),IF(Dokumentationshilfe!$T348&lt;=Dokumentationshilfe!$AF$335,5+(Dokumentationshilfe!$T348-Dokumentationshilfe!$AD$335)/ABS(Dokumentationshilfe!$AF$335-Dokumentationshilfe!$AD$335),IF(Dokumentationshilfe!$T348&lt;=Dokumentationshilfe!$AH$335,6+(Dokumentationshilfe!$T348-Dokumentationshilfe!$AF$335)/ABS(Dokumentationshilfe!$AH$335-Dokumentationshilfe!$AF$335),7.1))))))))</f>
        <v>#N/A</v>
      </c>
      <c r="F802" s="9">
        <v>1</v>
      </c>
      <c r="G802" s="9">
        <v>2</v>
      </c>
      <c r="H802" s="9">
        <v>3</v>
      </c>
      <c r="I802" s="9">
        <v>4</v>
      </c>
      <c r="J802" s="9">
        <v>5</v>
      </c>
      <c r="K802" s="9">
        <v>6</v>
      </c>
      <c r="L802" s="10">
        <v>7</v>
      </c>
    </row>
    <row r="803" spans="4:12" x14ac:dyDescent="0.2">
      <c r="D803" s="9">
        <v>13</v>
      </c>
      <c r="E803" s="9" t="e">
        <f>IF(Dokumentationshilfe!$T349="",NA(),IF(Dokumentationshilfe!$T349&lt;Dokumentationshilfe!$V$335,0.9,IF(Dokumentationshilfe!$T349&lt;=Dokumentationshilfe!$X$335,1+(Dokumentationshilfe!$T349-Dokumentationshilfe!$V$335)/ABS(Dokumentationshilfe!$X$335-Dokumentationshilfe!$V$335),IF(Dokumentationshilfe!$T349&lt;=Dokumentationshilfe!$Z$335,2+(Dokumentationshilfe!$T349-Dokumentationshilfe!$X$335)/ABS(Dokumentationshilfe!$Z$335-Dokumentationshilfe!$X$335),IF(Dokumentationshilfe!$T349&lt;=Dokumentationshilfe!$AB$335,3+(Dokumentationshilfe!$T349-Dokumentationshilfe!$Z$335)/ABS(Dokumentationshilfe!$AB$335-Dokumentationshilfe!$Z$335),IF(Dokumentationshilfe!$T349&lt;=Dokumentationshilfe!$AD$335,4+(Dokumentationshilfe!$T349-Dokumentationshilfe!$AB$335)/ABS(Dokumentationshilfe!$AD$335-Dokumentationshilfe!$AB$335),IF(Dokumentationshilfe!$T349&lt;=Dokumentationshilfe!$AF$335,5+(Dokumentationshilfe!$T349-Dokumentationshilfe!$AD$335)/ABS(Dokumentationshilfe!$AF$335-Dokumentationshilfe!$AD$335),IF(Dokumentationshilfe!$T349&lt;=Dokumentationshilfe!$AH$335,6+(Dokumentationshilfe!$T349-Dokumentationshilfe!$AF$335)/ABS(Dokumentationshilfe!$AH$335-Dokumentationshilfe!$AF$335),7.1))))))))</f>
        <v>#N/A</v>
      </c>
      <c r="F803" s="9">
        <v>1</v>
      </c>
      <c r="G803" s="9">
        <v>2</v>
      </c>
      <c r="H803" s="9">
        <v>3</v>
      </c>
      <c r="I803" s="9">
        <v>4</v>
      </c>
      <c r="J803" s="9">
        <v>5</v>
      </c>
      <c r="K803" s="9">
        <v>6</v>
      </c>
      <c r="L803" s="10">
        <v>7</v>
      </c>
    </row>
    <row r="804" spans="4:12" x14ac:dyDescent="0.2">
      <c r="D804" s="9">
        <v>14</v>
      </c>
      <c r="E804" s="9" t="e">
        <f>IF(Dokumentationshilfe!$T350="",NA(),IF(Dokumentationshilfe!$T350&lt;Dokumentationshilfe!$V$335,0.9,IF(Dokumentationshilfe!$T350&lt;=Dokumentationshilfe!$X$335,1+(Dokumentationshilfe!$T350-Dokumentationshilfe!$V$335)/ABS(Dokumentationshilfe!$X$335-Dokumentationshilfe!$V$335),IF(Dokumentationshilfe!$T350&lt;=Dokumentationshilfe!$Z$335,2+(Dokumentationshilfe!$T350-Dokumentationshilfe!$X$335)/ABS(Dokumentationshilfe!$Z$335-Dokumentationshilfe!$X$335),IF(Dokumentationshilfe!$T350&lt;=Dokumentationshilfe!$AB$335,3+(Dokumentationshilfe!$T350-Dokumentationshilfe!$Z$335)/ABS(Dokumentationshilfe!$AB$335-Dokumentationshilfe!$Z$335),IF(Dokumentationshilfe!$T350&lt;=Dokumentationshilfe!$AD$335,4+(Dokumentationshilfe!$T350-Dokumentationshilfe!$AB$335)/ABS(Dokumentationshilfe!$AD$335-Dokumentationshilfe!$AB$335),IF(Dokumentationshilfe!$T350&lt;=Dokumentationshilfe!$AF$335,5+(Dokumentationshilfe!$T350-Dokumentationshilfe!$AD$335)/ABS(Dokumentationshilfe!$AF$335-Dokumentationshilfe!$AD$335),IF(Dokumentationshilfe!$T350&lt;=Dokumentationshilfe!$AH$335,6+(Dokumentationshilfe!$T350-Dokumentationshilfe!$AF$335)/ABS(Dokumentationshilfe!$AH$335-Dokumentationshilfe!$AF$335),7.1))))))))</f>
        <v>#N/A</v>
      </c>
      <c r="F804" s="9">
        <v>1</v>
      </c>
      <c r="G804" s="9">
        <v>2</v>
      </c>
      <c r="H804" s="9">
        <v>3</v>
      </c>
      <c r="I804" s="9">
        <v>4</v>
      </c>
      <c r="J804" s="9">
        <v>5</v>
      </c>
      <c r="K804" s="9">
        <v>6</v>
      </c>
      <c r="L804" s="10">
        <v>7</v>
      </c>
    </row>
    <row r="805" spans="4:12" x14ac:dyDescent="0.2">
      <c r="D805" s="9">
        <v>15</v>
      </c>
      <c r="E805" s="9" t="e">
        <f>IF(Dokumentationshilfe!$T351="",NA(),IF(Dokumentationshilfe!$T351&lt;Dokumentationshilfe!$V$335,0.9,IF(Dokumentationshilfe!$T351&lt;=Dokumentationshilfe!$X$335,1+(Dokumentationshilfe!$T351-Dokumentationshilfe!$V$335)/ABS(Dokumentationshilfe!$X$335-Dokumentationshilfe!$V$335),IF(Dokumentationshilfe!$T351&lt;=Dokumentationshilfe!$Z$335,2+(Dokumentationshilfe!$T351-Dokumentationshilfe!$X$335)/ABS(Dokumentationshilfe!$Z$335-Dokumentationshilfe!$X$335),IF(Dokumentationshilfe!$T351&lt;=Dokumentationshilfe!$AB$335,3+(Dokumentationshilfe!$T351-Dokumentationshilfe!$Z$335)/ABS(Dokumentationshilfe!$AB$335-Dokumentationshilfe!$Z$335),IF(Dokumentationshilfe!$T351&lt;=Dokumentationshilfe!$AD$335,4+(Dokumentationshilfe!$T351-Dokumentationshilfe!$AB$335)/ABS(Dokumentationshilfe!$AD$335-Dokumentationshilfe!$AB$335),IF(Dokumentationshilfe!$T351&lt;=Dokumentationshilfe!$AF$335,5+(Dokumentationshilfe!$T351-Dokumentationshilfe!$AD$335)/ABS(Dokumentationshilfe!$AF$335-Dokumentationshilfe!$AD$335),IF(Dokumentationshilfe!$T351&lt;=Dokumentationshilfe!$AH$335,6+(Dokumentationshilfe!$T351-Dokumentationshilfe!$AF$335)/ABS(Dokumentationshilfe!$AH$335-Dokumentationshilfe!$AF$335),7.1))))))))</f>
        <v>#N/A</v>
      </c>
      <c r="F805" s="9">
        <v>1</v>
      </c>
      <c r="G805" s="9">
        <v>2</v>
      </c>
      <c r="H805" s="9">
        <v>3</v>
      </c>
      <c r="I805" s="9">
        <v>4</v>
      </c>
      <c r="J805" s="9">
        <v>5</v>
      </c>
      <c r="K805" s="9">
        <v>6</v>
      </c>
      <c r="L805" s="10">
        <v>7</v>
      </c>
    </row>
    <row r="806" spans="4:12" x14ac:dyDescent="0.2">
      <c r="D806" s="9">
        <v>16</v>
      </c>
      <c r="E806" s="9" t="e">
        <f>IF(Dokumentationshilfe!$T352="",NA(),IF(Dokumentationshilfe!$T352&lt;Dokumentationshilfe!$V$335,0.9,IF(Dokumentationshilfe!$T352&lt;=Dokumentationshilfe!$X$335,1+(Dokumentationshilfe!$T352-Dokumentationshilfe!$V$335)/ABS(Dokumentationshilfe!$X$335-Dokumentationshilfe!$V$335),IF(Dokumentationshilfe!$T352&lt;=Dokumentationshilfe!$Z$335,2+(Dokumentationshilfe!$T352-Dokumentationshilfe!$X$335)/ABS(Dokumentationshilfe!$Z$335-Dokumentationshilfe!$X$335),IF(Dokumentationshilfe!$T352&lt;=Dokumentationshilfe!$AB$335,3+(Dokumentationshilfe!$T352-Dokumentationshilfe!$Z$335)/ABS(Dokumentationshilfe!$AB$335-Dokumentationshilfe!$Z$335),IF(Dokumentationshilfe!$T352&lt;=Dokumentationshilfe!$AD$335,4+(Dokumentationshilfe!$T352-Dokumentationshilfe!$AB$335)/ABS(Dokumentationshilfe!$AD$335-Dokumentationshilfe!$AB$335),IF(Dokumentationshilfe!$T352&lt;=Dokumentationshilfe!$AF$335,5+(Dokumentationshilfe!$T352-Dokumentationshilfe!$AD$335)/ABS(Dokumentationshilfe!$AF$335-Dokumentationshilfe!$AD$335),IF(Dokumentationshilfe!$T352&lt;=Dokumentationshilfe!$AH$335,6+(Dokumentationshilfe!$T352-Dokumentationshilfe!$AF$335)/ABS(Dokumentationshilfe!$AH$335-Dokumentationshilfe!$AF$335),7.1))))))))</f>
        <v>#N/A</v>
      </c>
      <c r="F806" s="9">
        <v>1</v>
      </c>
      <c r="G806" s="9">
        <v>2</v>
      </c>
      <c r="H806" s="9">
        <v>3</v>
      </c>
      <c r="I806" s="9">
        <v>4</v>
      </c>
      <c r="J806" s="9">
        <v>5</v>
      </c>
      <c r="K806" s="9">
        <v>6</v>
      </c>
      <c r="L806" s="10">
        <v>7</v>
      </c>
    </row>
    <row r="807" spans="4:12" x14ac:dyDescent="0.2">
      <c r="D807" s="9">
        <v>17</v>
      </c>
      <c r="E807" s="9" t="e">
        <f>IF(Dokumentationshilfe!$T353="",NA(),IF(Dokumentationshilfe!$T353&lt;Dokumentationshilfe!$V$335,0.9,IF(Dokumentationshilfe!$T353&lt;=Dokumentationshilfe!$X$335,1+(Dokumentationshilfe!$T353-Dokumentationshilfe!$V$335)/ABS(Dokumentationshilfe!$X$335-Dokumentationshilfe!$V$335),IF(Dokumentationshilfe!$T353&lt;=Dokumentationshilfe!$Z$335,2+(Dokumentationshilfe!$T353-Dokumentationshilfe!$X$335)/ABS(Dokumentationshilfe!$Z$335-Dokumentationshilfe!$X$335),IF(Dokumentationshilfe!$T353&lt;=Dokumentationshilfe!$AB$335,3+(Dokumentationshilfe!$T353-Dokumentationshilfe!$Z$335)/ABS(Dokumentationshilfe!$AB$335-Dokumentationshilfe!$Z$335),IF(Dokumentationshilfe!$T353&lt;=Dokumentationshilfe!$AD$335,4+(Dokumentationshilfe!$T353-Dokumentationshilfe!$AB$335)/ABS(Dokumentationshilfe!$AD$335-Dokumentationshilfe!$AB$335),IF(Dokumentationshilfe!$T353&lt;=Dokumentationshilfe!$AF$335,5+(Dokumentationshilfe!$T353-Dokumentationshilfe!$AD$335)/ABS(Dokumentationshilfe!$AF$335-Dokumentationshilfe!$AD$335),IF(Dokumentationshilfe!$T353&lt;=Dokumentationshilfe!$AH$335,6+(Dokumentationshilfe!$T353-Dokumentationshilfe!$AF$335)/ABS(Dokumentationshilfe!$AH$335-Dokumentationshilfe!$AF$335),7.1))))))))</f>
        <v>#N/A</v>
      </c>
      <c r="F807" s="9">
        <v>1</v>
      </c>
      <c r="G807" s="9">
        <v>2</v>
      </c>
      <c r="H807" s="9">
        <v>3</v>
      </c>
      <c r="I807" s="9">
        <v>4</v>
      </c>
      <c r="J807" s="9">
        <v>5</v>
      </c>
      <c r="K807" s="9">
        <v>6</v>
      </c>
      <c r="L807" s="10">
        <v>7</v>
      </c>
    </row>
    <row r="808" spans="4:12" x14ac:dyDescent="0.2">
      <c r="D808" s="9">
        <v>18</v>
      </c>
      <c r="E808" s="9" t="e">
        <f>IF(Dokumentationshilfe!$T354="",NA(),IF(Dokumentationshilfe!$T354&lt;Dokumentationshilfe!$V$335,0.9,IF(Dokumentationshilfe!$T354&lt;=Dokumentationshilfe!$X$335,1+(Dokumentationshilfe!$T354-Dokumentationshilfe!$V$335)/ABS(Dokumentationshilfe!$X$335-Dokumentationshilfe!$V$335),IF(Dokumentationshilfe!$T354&lt;=Dokumentationshilfe!$Z$335,2+(Dokumentationshilfe!$T354-Dokumentationshilfe!$X$335)/ABS(Dokumentationshilfe!$Z$335-Dokumentationshilfe!$X$335),IF(Dokumentationshilfe!$T354&lt;=Dokumentationshilfe!$AB$335,3+(Dokumentationshilfe!$T354-Dokumentationshilfe!$Z$335)/ABS(Dokumentationshilfe!$AB$335-Dokumentationshilfe!$Z$335),IF(Dokumentationshilfe!$T354&lt;=Dokumentationshilfe!$AD$335,4+(Dokumentationshilfe!$T354-Dokumentationshilfe!$AB$335)/ABS(Dokumentationshilfe!$AD$335-Dokumentationshilfe!$AB$335),IF(Dokumentationshilfe!$T354&lt;=Dokumentationshilfe!$AF$335,5+(Dokumentationshilfe!$T354-Dokumentationshilfe!$AD$335)/ABS(Dokumentationshilfe!$AF$335-Dokumentationshilfe!$AD$335),IF(Dokumentationshilfe!$T354&lt;=Dokumentationshilfe!$AH$335,6+(Dokumentationshilfe!$T354-Dokumentationshilfe!$AF$335)/ABS(Dokumentationshilfe!$AH$335-Dokumentationshilfe!$AF$335),7.1))))))))</f>
        <v>#N/A</v>
      </c>
      <c r="F808" s="9">
        <v>1</v>
      </c>
      <c r="G808" s="9">
        <v>2</v>
      </c>
      <c r="H808" s="9">
        <v>3</v>
      </c>
      <c r="I808" s="9">
        <v>4</v>
      </c>
      <c r="J808" s="9">
        <v>5</v>
      </c>
      <c r="K808" s="9">
        <v>6</v>
      </c>
      <c r="L808" s="10">
        <v>7</v>
      </c>
    </row>
    <row r="809" spans="4:12" x14ac:dyDescent="0.2">
      <c r="D809" s="9">
        <v>19</v>
      </c>
      <c r="E809" s="9" t="e">
        <f>IF(Dokumentationshilfe!$T355="",NA(),IF(Dokumentationshilfe!$T355&lt;Dokumentationshilfe!$V$335,0.9,IF(Dokumentationshilfe!$T355&lt;=Dokumentationshilfe!$X$335,1+(Dokumentationshilfe!$T355-Dokumentationshilfe!$V$335)/ABS(Dokumentationshilfe!$X$335-Dokumentationshilfe!$V$335),IF(Dokumentationshilfe!$T355&lt;=Dokumentationshilfe!$Z$335,2+(Dokumentationshilfe!$T355-Dokumentationshilfe!$X$335)/ABS(Dokumentationshilfe!$Z$335-Dokumentationshilfe!$X$335),IF(Dokumentationshilfe!$T355&lt;=Dokumentationshilfe!$AB$335,3+(Dokumentationshilfe!$T355-Dokumentationshilfe!$Z$335)/ABS(Dokumentationshilfe!$AB$335-Dokumentationshilfe!$Z$335),IF(Dokumentationshilfe!$T355&lt;=Dokumentationshilfe!$AD$335,4+(Dokumentationshilfe!$T355-Dokumentationshilfe!$AB$335)/ABS(Dokumentationshilfe!$AD$335-Dokumentationshilfe!$AB$335),IF(Dokumentationshilfe!$T355&lt;=Dokumentationshilfe!$AF$335,5+(Dokumentationshilfe!$T355-Dokumentationshilfe!$AD$335)/ABS(Dokumentationshilfe!$AF$335-Dokumentationshilfe!$AD$335),IF(Dokumentationshilfe!$T355&lt;=Dokumentationshilfe!$AH$335,6+(Dokumentationshilfe!$T355-Dokumentationshilfe!$AF$335)/ABS(Dokumentationshilfe!$AH$335-Dokumentationshilfe!$AF$335),7.1))))))))</f>
        <v>#N/A</v>
      </c>
      <c r="F809" s="9">
        <v>1</v>
      </c>
      <c r="G809" s="9">
        <v>2</v>
      </c>
      <c r="H809" s="9">
        <v>3</v>
      </c>
      <c r="I809" s="9">
        <v>4</v>
      </c>
      <c r="J809" s="9">
        <v>5</v>
      </c>
      <c r="K809" s="9">
        <v>6</v>
      </c>
      <c r="L809" s="10">
        <v>7</v>
      </c>
    </row>
    <row r="810" spans="4:12" x14ac:dyDescent="0.2">
      <c r="D810" s="9">
        <v>20</v>
      </c>
      <c r="E810" s="9" t="e">
        <f>IF(Dokumentationshilfe!$T356="",NA(),IF(Dokumentationshilfe!$T356&lt;Dokumentationshilfe!$V$335,0.9,IF(Dokumentationshilfe!$T356&lt;=Dokumentationshilfe!$X$335,1+(Dokumentationshilfe!$T356-Dokumentationshilfe!$V$335)/ABS(Dokumentationshilfe!$X$335-Dokumentationshilfe!$V$335),IF(Dokumentationshilfe!$T356&lt;=Dokumentationshilfe!$Z$335,2+(Dokumentationshilfe!$T356-Dokumentationshilfe!$X$335)/ABS(Dokumentationshilfe!$Z$335-Dokumentationshilfe!$X$335),IF(Dokumentationshilfe!$T356&lt;=Dokumentationshilfe!$AB$335,3+(Dokumentationshilfe!$T356-Dokumentationshilfe!$Z$335)/ABS(Dokumentationshilfe!$AB$335-Dokumentationshilfe!$Z$335),IF(Dokumentationshilfe!$T356&lt;=Dokumentationshilfe!$AD$335,4+(Dokumentationshilfe!$T356-Dokumentationshilfe!$AB$335)/ABS(Dokumentationshilfe!$AD$335-Dokumentationshilfe!$AB$335),IF(Dokumentationshilfe!$T356&lt;=Dokumentationshilfe!$AF$335,5+(Dokumentationshilfe!$T356-Dokumentationshilfe!$AD$335)/ABS(Dokumentationshilfe!$AF$335-Dokumentationshilfe!$AD$335),IF(Dokumentationshilfe!$T356&lt;=Dokumentationshilfe!$AH$335,6+(Dokumentationshilfe!$T356-Dokumentationshilfe!$AF$335)/ABS(Dokumentationshilfe!$AH$335-Dokumentationshilfe!$AF$335),7.1))))))))</f>
        <v>#N/A</v>
      </c>
      <c r="F810" s="9">
        <v>1</v>
      </c>
      <c r="G810" s="9">
        <v>2</v>
      </c>
      <c r="H810" s="9">
        <v>3</v>
      </c>
      <c r="I810" s="9">
        <v>4</v>
      </c>
      <c r="J810" s="9">
        <v>5</v>
      </c>
      <c r="K810" s="9">
        <v>6</v>
      </c>
      <c r="L810" s="10">
        <v>7</v>
      </c>
    </row>
    <row r="811" spans="4:12" x14ac:dyDescent="0.2">
      <c r="D811" s="9">
        <v>21</v>
      </c>
      <c r="E811" s="9" t="e">
        <f>IF(Dokumentationshilfe!$T357="",NA(),IF(Dokumentationshilfe!$T357&lt;Dokumentationshilfe!$V$335,0.9,IF(Dokumentationshilfe!$T357&lt;=Dokumentationshilfe!$X$335,1+(Dokumentationshilfe!$T357-Dokumentationshilfe!$V$335)/ABS(Dokumentationshilfe!$X$335-Dokumentationshilfe!$V$335),IF(Dokumentationshilfe!$T357&lt;=Dokumentationshilfe!$Z$335,2+(Dokumentationshilfe!$T357-Dokumentationshilfe!$X$335)/ABS(Dokumentationshilfe!$Z$335-Dokumentationshilfe!$X$335),IF(Dokumentationshilfe!$T357&lt;=Dokumentationshilfe!$AB$335,3+(Dokumentationshilfe!$T357-Dokumentationshilfe!$Z$335)/ABS(Dokumentationshilfe!$AB$335-Dokumentationshilfe!$Z$335),IF(Dokumentationshilfe!$T357&lt;=Dokumentationshilfe!$AD$335,4+(Dokumentationshilfe!$T357-Dokumentationshilfe!$AB$335)/ABS(Dokumentationshilfe!$AD$335-Dokumentationshilfe!$AB$335),IF(Dokumentationshilfe!$T357&lt;=Dokumentationshilfe!$AF$335,5+(Dokumentationshilfe!$T357-Dokumentationshilfe!$AD$335)/ABS(Dokumentationshilfe!$AF$335-Dokumentationshilfe!$AD$335),IF(Dokumentationshilfe!$T357&lt;=Dokumentationshilfe!$AH$335,6+(Dokumentationshilfe!$T357-Dokumentationshilfe!$AF$335)/ABS(Dokumentationshilfe!$AH$335-Dokumentationshilfe!$AF$335),7.1))))))))</f>
        <v>#N/A</v>
      </c>
      <c r="F811" s="9">
        <v>1</v>
      </c>
      <c r="G811" s="9">
        <v>2</v>
      </c>
      <c r="H811" s="9">
        <v>3</v>
      </c>
      <c r="I811" s="9">
        <v>4</v>
      </c>
      <c r="J811" s="9">
        <v>5</v>
      </c>
      <c r="K811" s="9">
        <v>6</v>
      </c>
      <c r="L811" s="10">
        <v>7</v>
      </c>
    </row>
    <row r="812" spans="4:12" x14ac:dyDescent="0.2">
      <c r="D812" s="9">
        <v>22</v>
      </c>
      <c r="E812" s="9" t="e">
        <f>IF(Dokumentationshilfe!$T358="",NA(),IF(Dokumentationshilfe!$T358&lt;Dokumentationshilfe!$V$335,0.9,IF(Dokumentationshilfe!$T358&lt;=Dokumentationshilfe!$X$335,1+(Dokumentationshilfe!$T358-Dokumentationshilfe!$V$335)/ABS(Dokumentationshilfe!$X$335-Dokumentationshilfe!$V$335),IF(Dokumentationshilfe!$T358&lt;=Dokumentationshilfe!$Z$335,2+(Dokumentationshilfe!$T358-Dokumentationshilfe!$X$335)/ABS(Dokumentationshilfe!$Z$335-Dokumentationshilfe!$X$335),IF(Dokumentationshilfe!$T358&lt;=Dokumentationshilfe!$AB$335,3+(Dokumentationshilfe!$T358-Dokumentationshilfe!$Z$335)/ABS(Dokumentationshilfe!$AB$335-Dokumentationshilfe!$Z$335),IF(Dokumentationshilfe!$T358&lt;=Dokumentationshilfe!$AD$335,4+(Dokumentationshilfe!$T358-Dokumentationshilfe!$AB$335)/ABS(Dokumentationshilfe!$AD$335-Dokumentationshilfe!$AB$335),IF(Dokumentationshilfe!$T358&lt;=Dokumentationshilfe!$AF$335,5+(Dokumentationshilfe!$T358-Dokumentationshilfe!$AD$335)/ABS(Dokumentationshilfe!$AF$335-Dokumentationshilfe!$AD$335),IF(Dokumentationshilfe!$T358&lt;=Dokumentationshilfe!$AH$335,6+(Dokumentationshilfe!$T358-Dokumentationshilfe!$AF$335)/ABS(Dokumentationshilfe!$AH$335-Dokumentationshilfe!$AF$335),7.1))))))))</f>
        <v>#N/A</v>
      </c>
      <c r="F812" s="9">
        <v>1</v>
      </c>
      <c r="G812" s="9">
        <v>2</v>
      </c>
      <c r="H812" s="9">
        <v>3</v>
      </c>
      <c r="I812" s="9">
        <v>4</v>
      </c>
      <c r="J812" s="9">
        <v>5</v>
      </c>
      <c r="K812" s="9">
        <v>6</v>
      </c>
      <c r="L812" s="10">
        <v>7</v>
      </c>
    </row>
    <row r="813" spans="4:12" x14ac:dyDescent="0.2">
      <c r="D813" s="9">
        <v>23</v>
      </c>
      <c r="E813" s="9" t="e">
        <f>IF(Dokumentationshilfe!$T359="",NA(),IF(Dokumentationshilfe!$T359&lt;Dokumentationshilfe!$V$335,0.9,IF(Dokumentationshilfe!$T359&lt;=Dokumentationshilfe!$X$335,1+(Dokumentationshilfe!$T359-Dokumentationshilfe!$V$335)/ABS(Dokumentationshilfe!$X$335-Dokumentationshilfe!$V$335),IF(Dokumentationshilfe!$T359&lt;=Dokumentationshilfe!$Z$335,2+(Dokumentationshilfe!$T359-Dokumentationshilfe!$X$335)/ABS(Dokumentationshilfe!$Z$335-Dokumentationshilfe!$X$335),IF(Dokumentationshilfe!$T359&lt;=Dokumentationshilfe!$AB$335,3+(Dokumentationshilfe!$T359-Dokumentationshilfe!$Z$335)/ABS(Dokumentationshilfe!$AB$335-Dokumentationshilfe!$Z$335),IF(Dokumentationshilfe!$T359&lt;=Dokumentationshilfe!$AD$335,4+(Dokumentationshilfe!$T359-Dokumentationshilfe!$AB$335)/ABS(Dokumentationshilfe!$AD$335-Dokumentationshilfe!$AB$335),IF(Dokumentationshilfe!$T359&lt;=Dokumentationshilfe!$AF$335,5+(Dokumentationshilfe!$T359-Dokumentationshilfe!$AD$335)/ABS(Dokumentationshilfe!$AF$335-Dokumentationshilfe!$AD$335),IF(Dokumentationshilfe!$T359&lt;=Dokumentationshilfe!$AH$335,6+(Dokumentationshilfe!$T359-Dokumentationshilfe!$AF$335)/ABS(Dokumentationshilfe!$AH$335-Dokumentationshilfe!$AF$335),7.1))))))))</f>
        <v>#N/A</v>
      </c>
      <c r="F813" s="9">
        <v>1</v>
      </c>
      <c r="G813" s="9">
        <v>2</v>
      </c>
      <c r="H813" s="9">
        <v>3</v>
      </c>
      <c r="I813" s="9">
        <v>4</v>
      </c>
      <c r="J813" s="9">
        <v>5</v>
      </c>
      <c r="K813" s="9">
        <v>6</v>
      </c>
      <c r="L813" s="10">
        <v>7</v>
      </c>
    </row>
    <row r="814" spans="4:12" x14ac:dyDescent="0.2">
      <c r="D814" s="9">
        <v>24</v>
      </c>
      <c r="E814" s="9" t="e">
        <f>IF(Dokumentationshilfe!$T360="",NA(),IF(Dokumentationshilfe!$T360&lt;Dokumentationshilfe!$V$335,0.9,IF(Dokumentationshilfe!$T360&lt;=Dokumentationshilfe!$X$335,1+(Dokumentationshilfe!$T360-Dokumentationshilfe!$V$335)/ABS(Dokumentationshilfe!$X$335-Dokumentationshilfe!$V$335),IF(Dokumentationshilfe!$T360&lt;=Dokumentationshilfe!$Z$335,2+(Dokumentationshilfe!$T360-Dokumentationshilfe!$X$335)/ABS(Dokumentationshilfe!$Z$335-Dokumentationshilfe!$X$335),IF(Dokumentationshilfe!$T360&lt;=Dokumentationshilfe!$AB$335,3+(Dokumentationshilfe!$T360-Dokumentationshilfe!$Z$335)/ABS(Dokumentationshilfe!$AB$335-Dokumentationshilfe!$Z$335),IF(Dokumentationshilfe!$T360&lt;=Dokumentationshilfe!$AD$335,4+(Dokumentationshilfe!$T360-Dokumentationshilfe!$AB$335)/ABS(Dokumentationshilfe!$AD$335-Dokumentationshilfe!$AB$335),IF(Dokumentationshilfe!$T360&lt;=Dokumentationshilfe!$AF$335,5+(Dokumentationshilfe!$T360-Dokumentationshilfe!$AD$335)/ABS(Dokumentationshilfe!$AF$335-Dokumentationshilfe!$AD$335),IF(Dokumentationshilfe!$T360&lt;=Dokumentationshilfe!$AH$335,6+(Dokumentationshilfe!$T360-Dokumentationshilfe!$AF$335)/ABS(Dokumentationshilfe!$AH$335-Dokumentationshilfe!$AF$335),7.1))))))))</f>
        <v>#N/A</v>
      </c>
      <c r="F814" s="9">
        <v>1</v>
      </c>
      <c r="G814" s="9">
        <v>2</v>
      </c>
      <c r="H814" s="9">
        <v>3</v>
      </c>
      <c r="I814" s="9">
        <v>4</v>
      </c>
      <c r="J814" s="9">
        <v>5</v>
      </c>
      <c r="K814" s="9">
        <v>6</v>
      </c>
      <c r="L814" s="10">
        <v>7</v>
      </c>
    </row>
    <row r="815" spans="4:12" ht="13.5" thickBot="1" x14ac:dyDescent="0.25">
      <c r="D815" s="12">
        <v>25</v>
      </c>
      <c r="E815" s="9" t="e">
        <f>IF(Dokumentationshilfe!$T361="",NA(),IF(Dokumentationshilfe!$T361&lt;Dokumentationshilfe!$V$335,0.9,IF(Dokumentationshilfe!$T361&lt;=Dokumentationshilfe!$X$335,1+(Dokumentationshilfe!$T361-Dokumentationshilfe!$V$335)/ABS(Dokumentationshilfe!$X$335-Dokumentationshilfe!$V$335),IF(Dokumentationshilfe!$T361&lt;=Dokumentationshilfe!$Z$335,2+(Dokumentationshilfe!$T361-Dokumentationshilfe!$X$335)/ABS(Dokumentationshilfe!$Z$335-Dokumentationshilfe!$X$335),IF(Dokumentationshilfe!$T361&lt;=Dokumentationshilfe!$AB$335,3+(Dokumentationshilfe!$T361-Dokumentationshilfe!$Z$335)/ABS(Dokumentationshilfe!$AB$335-Dokumentationshilfe!$Z$335),IF(Dokumentationshilfe!$T361&lt;=Dokumentationshilfe!$AD$335,4+(Dokumentationshilfe!$T361-Dokumentationshilfe!$AB$335)/ABS(Dokumentationshilfe!$AD$335-Dokumentationshilfe!$AB$335),IF(Dokumentationshilfe!$T361&lt;=Dokumentationshilfe!$AF$335,5+(Dokumentationshilfe!$T361-Dokumentationshilfe!$AD$335)/ABS(Dokumentationshilfe!$AF$335-Dokumentationshilfe!$AD$335),IF(Dokumentationshilfe!$T361&lt;=Dokumentationshilfe!$AH$335,6+(Dokumentationshilfe!$T361-Dokumentationshilfe!$AF$335)/ABS(Dokumentationshilfe!$AH$335-Dokumentationshilfe!$AF$335),7.1))))))))</f>
        <v>#N/A</v>
      </c>
      <c r="F815" s="12">
        <v>1</v>
      </c>
      <c r="G815" s="12">
        <v>2</v>
      </c>
      <c r="H815" s="12">
        <v>3</v>
      </c>
      <c r="I815" s="12">
        <v>4</v>
      </c>
      <c r="J815" s="12">
        <v>5</v>
      </c>
      <c r="K815" s="12">
        <v>6</v>
      </c>
      <c r="L815" s="13">
        <v>7</v>
      </c>
    </row>
    <row r="816" spans="4:12" ht="13.5" thickBot="1" x14ac:dyDescent="0.25"/>
    <row r="817" spans="4:14" x14ac:dyDescent="0.2">
      <c r="D817" s="2" t="s">
        <v>11</v>
      </c>
      <c r="E817" s="2" t="s">
        <v>20</v>
      </c>
      <c r="F817" s="14" t="s">
        <v>12</v>
      </c>
      <c r="G817" s="14" t="s">
        <v>13</v>
      </c>
      <c r="H817" s="14" t="s">
        <v>14</v>
      </c>
      <c r="I817" s="14" t="s">
        <v>15</v>
      </c>
      <c r="J817" s="14" t="s">
        <v>16</v>
      </c>
      <c r="K817" s="14" t="s">
        <v>17</v>
      </c>
      <c r="L817" s="15" t="s">
        <v>18</v>
      </c>
      <c r="N817">
        <v>10.3</v>
      </c>
    </row>
    <row r="818" spans="4:14" x14ac:dyDescent="0.2">
      <c r="D818" s="5"/>
      <c r="E818" s="5"/>
      <c r="F818" s="5"/>
      <c r="G818" s="5"/>
      <c r="H818" s="5"/>
      <c r="I818" s="5"/>
      <c r="J818" s="5"/>
      <c r="K818" s="5"/>
      <c r="L818" s="8"/>
      <c r="N818" t="s">
        <v>205</v>
      </c>
    </row>
    <row r="819" spans="4:14" x14ac:dyDescent="0.2">
      <c r="D819" s="9">
        <v>1</v>
      </c>
      <c r="E819" s="9" t="e">
        <f>IF(Dokumentationshilfe!$AL337="",NA(),IF(Dokumentationshilfe!$AL337&lt;Dokumentationshilfe!$AN$335,0.9,IF(Dokumentationshilfe!$AL337&lt;=Dokumentationshilfe!$AP$335,1+(Dokumentationshilfe!$AL337-Dokumentationshilfe!$AN$335)/ABS(Dokumentationshilfe!$AP$335-Dokumentationshilfe!$AN$335),IF(Dokumentationshilfe!$AL337&lt;=Dokumentationshilfe!$AR$335,2+(Dokumentationshilfe!$AL337-Dokumentationshilfe!$AP$335)/ABS(Dokumentationshilfe!$AR$335-Dokumentationshilfe!$AP$335),IF(Dokumentationshilfe!$AL337&lt;=Dokumentationshilfe!$AT$335,3+(Dokumentationshilfe!$AL337-Dokumentationshilfe!$AR$335)/ABS(Dokumentationshilfe!$AT$335-Dokumentationshilfe!$AR$335),IF(Dokumentationshilfe!$AL337&lt;=Dokumentationshilfe!$AV$335,4+(Dokumentationshilfe!$AL337-Dokumentationshilfe!$AT$335)/ABS(Dokumentationshilfe!$AV$335-Dokumentationshilfe!$AT$335),IF(Dokumentationshilfe!$AL337&lt;=Dokumentationshilfe!$AX$335,5+(Dokumentationshilfe!$AL337-Dokumentationshilfe!$AV$335)/ABS(Dokumentationshilfe!$AX$335-Dokumentationshilfe!$AV$335),IF(Dokumentationshilfe!$AL337&lt;=Dokumentationshilfe!$AZ$335,6+(Dokumentationshilfe!$AL337-Dokumentationshilfe!$AX$335)/ABS(Dokumentationshilfe!$AZ$335-Dokumentationshilfe!$AX$335),7.1))))))))</f>
        <v>#N/A</v>
      </c>
      <c r="F819" s="9">
        <v>1</v>
      </c>
      <c r="G819" s="9">
        <v>2</v>
      </c>
      <c r="H819" s="9">
        <v>3</v>
      </c>
      <c r="I819" s="9">
        <v>4</v>
      </c>
      <c r="J819" s="9">
        <v>5</v>
      </c>
      <c r="K819" s="9">
        <v>6</v>
      </c>
      <c r="L819" s="10">
        <v>7</v>
      </c>
      <c r="N819" t="s">
        <v>205</v>
      </c>
    </row>
    <row r="820" spans="4:14" x14ac:dyDescent="0.2">
      <c r="D820" s="9">
        <v>2</v>
      </c>
      <c r="E820" s="9" t="e">
        <f>IF(Dokumentationshilfe!$AL338="",NA(),IF(Dokumentationshilfe!$AL338&lt;Dokumentationshilfe!$AN$335,0.9,IF(Dokumentationshilfe!$AL338&lt;=Dokumentationshilfe!$AP$335,1+(Dokumentationshilfe!$AL338-Dokumentationshilfe!$AN$335)/ABS(Dokumentationshilfe!$AP$335-Dokumentationshilfe!$AN$335),IF(Dokumentationshilfe!$AL338&lt;=Dokumentationshilfe!$AR$335,2+(Dokumentationshilfe!$AL338-Dokumentationshilfe!$AP$335)/ABS(Dokumentationshilfe!$AR$335-Dokumentationshilfe!$AP$335),IF(Dokumentationshilfe!$AL338&lt;=Dokumentationshilfe!$AT$335,3+(Dokumentationshilfe!$AL338-Dokumentationshilfe!$AR$335)/ABS(Dokumentationshilfe!$AT$335-Dokumentationshilfe!$AR$335),IF(Dokumentationshilfe!$AL338&lt;=Dokumentationshilfe!$AV$335,4+(Dokumentationshilfe!$AL338-Dokumentationshilfe!$AT$335)/ABS(Dokumentationshilfe!$AV$335-Dokumentationshilfe!$AT$335),IF(Dokumentationshilfe!$AL338&lt;=Dokumentationshilfe!$AX$335,5+(Dokumentationshilfe!$AL338-Dokumentationshilfe!$AV$335)/ABS(Dokumentationshilfe!$AX$335-Dokumentationshilfe!$AV$335),IF(Dokumentationshilfe!$AL338&lt;=Dokumentationshilfe!$AZ$335,6+(Dokumentationshilfe!$AL338-Dokumentationshilfe!$AX$335)/ABS(Dokumentationshilfe!$AZ$335-Dokumentationshilfe!$AX$335),7.1))))))))</f>
        <v>#N/A</v>
      </c>
      <c r="F820" s="9">
        <v>1</v>
      </c>
      <c r="G820" s="9">
        <v>2</v>
      </c>
      <c r="H820" s="9">
        <v>3</v>
      </c>
      <c r="I820" s="9">
        <v>4</v>
      </c>
      <c r="J820" s="9">
        <v>5</v>
      </c>
      <c r="K820" s="9">
        <v>6</v>
      </c>
      <c r="L820" s="10">
        <v>7</v>
      </c>
    </row>
    <row r="821" spans="4:14" x14ac:dyDescent="0.2">
      <c r="D821" s="9">
        <v>3</v>
      </c>
      <c r="E821" s="9" t="e">
        <f>IF(Dokumentationshilfe!$AL339="",NA(),IF(Dokumentationshilfe!$AL339&lt;Dokumentationshilfe!$AN$335,0.9,IF(Dokumentationshilfe!$AL339&lt;=Dokumentationshilfe!$AP$335,1+(Dokumentationshilfe!$AL339-Dokumentationshilfe!$AN$335)/ABS(Dokumentationshilfe!$AP$335-Dokumentationshilfe!$AN$335),IF(Dokumentationshilfe!$AL339&lt;=Dokumentationshilfe!$AR$335,2+(Dokumentationshilfe!$AL339-Dokumentationshilfe!$AP$335)/ABS(Dokumentationshilfe!$AR$335-Dokumentationshilfe!$AP$335),IF(Dokumentationshilfe!$AL339&lt;=Dokumentationshilfe!$AT$335,3+(Dokumentationshilfe!$AL339-Dokumentationshilfe!$AR$335)/ABS(Dokumentationshilfe!$AT$335-Dokumentationshilfe!$AR$335),IF(Dokumentationshilfe!$AL339&lt;=Dokumentationshilfe!$AV$335,4+(Dokumentationshilfe!$AL339-Dokumentationshilfe!$AT$335)/ABS(Dokumentationshilfe!$AV$335-Dokumentationshilfe!$AT$335),IF(Dokumentationshilfe!$AL339&lt;=Dokumentationshilfe!$AX$335,5+(Dokumentationshilfe!$AL339-Dokumentationshilfe!$AV$335)/ABS(Dokumentationshilfe!$AX$335-Dokumentationshilfe!$AV$335),IF(Dokumentationshilfe!$AL339&lt;=Dokumentationshilfe!$AZ$335,6+(Dokumentationshilfe!$AL339-Dokumentationshilfe!$AX$335)/ABS(Dokumentationshilfe!$AZ$335-Dokumentationshilfe!$AX$335),7.1))))))))</f>
        <v>#N/A</v>
      </c>
      <c r="F821" s="9">
        <v>1</v>
      </c>
      <c r="G821" s="9">
        <v>2</v>
      </c>
      <c r="H821" s="9">
        <v>3</v>
      </c>
      <c r="I821" s="9">
        <v>4</v>
      </c>
      <c r="J821" s="9">
        <v>5</v>
      </c>
      <c r="K821" s="9">
        <v>6</v>
      </c>
      <c r="L821" s="10">
        <v>7</v>
      </c>
    </row>
    <row r="822" spans="4:14" x14ac:dyDescent="0.2">
      <c r="D822" s="9">
        <v>4</v>
      </c>
      <c r="E822" s="9" t="e">
        <f>IF(Dokumentationshilfe!$AL340="",NA(),IF(Dokumentationshilfe!$AL340&lt;Dokumentationshilfe!$AN$335,0.9,IF(Dokumentationshilfe!$AL340&lt;=Dokumentationshilfe!$AP$335,1+(Dokumentationshilfe!$AL340-Dokumentationshilfe!$AN$335)/ABS(Dokumentationshilfe!$AP$335-Dokumentationshilfe!$AN$335),IF(Dokumentationshilfe!$AL340&lt;=Dokumentationshilfe!$AR$335,2+(Dokumentationshilfe!$AL340-Dokumentationshilfe!$AP$335)/ABS(Dokumentationshilfe!$AR$335-Dokumentationshilfe!$AP$335),IF(Dokumentationshilfe!$AL340&lt;=Dokumentationshilfe!$AT$335,3+(Dokumentationshilfe!$AL340-Dokumentationshilfe!$AR$335)/ABS(Dokumentationshilfe!$AT$335-Dokumentationshilfe!$AR$335),IF(Dokumentationshilfe!$AL340&lt;=Dokumentationshilfe!$AV$335,4+(Dokumentationshilfe!$AL340-Dokumentationshilfe!$AT$335)/ABS(Dokumentationshilfe!$AV$335-Dokumentationshilfe!$AT$335),IF(Dokumentationshilfe!$AL340&lt;=Dokumentationshilfe!$AX$335,5+(Dokumentationshilfe!$AL340-Dokumentationshilfe!$AV$335)/ABS(Dokumentationshilfe!$AX$335-Dokumentationshilfe!$AV$335),IF(Dokumentationshilfe!$AL340&lt;=Dokumentationshilfe!$AZ$335,6+(Dokumentationshilfe!$AL340-Dokumentationshilfe!$AX$335)/ABS(Dokumentationshilfe!$AZ$335-Dokumentationshilfe!$AX$335),7.1))))))))</f>
        <v>#N/A</v>
      </c>
      <c r="F822" s="9">
        <v>1</v>
      </c>
      <c r="G822" s="9">
        <v>2</v>
      </c>
      <c r="H822" s="9">
        <v>3</v>
      </c>
      <c r="I822" s="9">
        <v>4</v>
      </c>
      <c r="J822" s="9">
        <v>5</v>
      </c>
      <c r="K822" s="9">
        <v>6</v>
      </c>
      <c r="L822" s="10">
        <v>7</v>
      </c>
    </row>
    <row r="823" spans="4:14" x14ac:dyDescent="0.2">
      <c r="D823" s="9">
        <v>5</v>
      </c>
      <c r="E823" s="9" t="e">
        <f>IF(Dokumentationshilfe!$AL341="",NA(),IF(Dokumentationshilfe!$AL341&lt;Dokumentationshilfe!$AN$335,0.9,IF(Dokumentationshilfe!$AL341&lt;=Dokumentationshilfe!$AP$335,1+(Dokumentationshilfe!$AL341-Dokumentationshilfe!$AN$335)/ABS(Dokumentationshilfe!$AP$335-Dokumentationshilfe!$AN$335),IF(Dokumentationshilfe!$AL341&lt;=Dokumentationshilfe!$AR$335,2+(Dokumentationshilfe!$AL341-Dokumentationshilfe!$AP$335)/ABS(Dokumentationshilfe!$AR$335-Dokumentationshilfe!$AP$335),IF(Dokumentationshilfe!$AL341&lt;=Dokumentationshilfe!$AT$335,3+(Dokumentationshilfe!$AL341-Dokumentationshilfe!$AR$335)/ABS(Dokumentationshilfe!$AT$335-Dokumentationshilfe!$AR$335),IF(Dokumentationshilfe!$AL341&lt;=Dokumentationshilfe!$AV$335,4+(Dokumentationshilfe!$AL341-Dokumentationshilfe!$AT$335)/ABS(Dokumentationshilfe!$AV$335-Dokumentationshilfe!$AT$335),IF(Dokumentationshilfe!$AL341&lt;=Dokumentationshilfe!$AX$335,5+(Dokumentationshilfe!$AL341-Dokumentationshilfe!$AV$335)/ABS(Dokumentationshilfe!$AX$335-Dokumentationshilfe!$AV$335),IF(Dokumentationshilfe!$AL341&lt;=Dokumentationshilfe!$AZ$335,6+(Dokumentationshilfe!$AL341-Dokumentationshilfe!$AX$335)/ABS(Dokumentationshilfe!$AZ$335-Dokumentationshilfe!$AX$335),7.1))))))))</f>
        <v>#N/A</v>
      </c>
      <c r="F823" s="9">
        <v>1</v>
      </c>
      <c r="G823" s="9">
        <v>2</v>
      </c>
      <c r="H823" s="9">
        <v>3</v>
      </c>
      <c r="I823" s="9">
        <v>4</v>
      </c>
      <c r="J823" s="9">
        <v>5</v>
      </c>
      <c r="K823" s="9">
        <v>6</v>
      </c>
      <c r="L823" s="10">
        <v>7</v>
      </c>
    </row>
    <row r="824" spans="4:14" x14ac:dyDescent="0.2">
      <c r="D824" s="9">
        <v>6</v>
      </c>
      <c r="E824" s="9" t="e">
        <f>IF(Dokumentationshilfe!$AL342="",NA(),IF(Dokumentationshilfe!$AL342&lt;Dokumentationshilfe!$AN$335,0.9,IF(Dokumentationshilfe!$AL342&lt;=Dokumentationshilfe!$AP$335,1+(Dokumentationshilfe!$AL342-Dokumentationshilfe!$AN$335)/ABS(Dokumentationshilfe!$AP$335-Dokumentationshilfe!$AN$335),IF(Dokumentationshilfe!$AL342&lt;=Dokumentationshilfe!$AR$335,2+(Dokumentationshilfe!$AL342-Dokumentationshilfe!$AP$335)/ABS(Dokumentationshilfe!$AR$335-Dokumentationshilfe!$AP$335),IF(Dokumentationshilfe!$AL342&lt;=Dokumentationshilfe!$AT$335,3+(Dokumentationshilfe!$AL342-Dokumentationshilfe!$AR$335)/ABS(Dokumentationshilfe!$AT$335-Dokumentationshilfe!$AR$335),IF(Dokumentationshilfe!$AL342&lt;=Dokumentationshilfe!$AV$335,4+(Dokumentationshilfe!$AL342-Dokumentationshilfe!$AT$335)/ABS(Dokumentationshilfe!$AV$335-Dokumentationshilfe!$AT$335),IF(Dokumentationshilfe!$AL342&lt;=Dokumentationshilfe!$AX$335,5+(Dokumentationshilfe!$AL342-Dokumentationshilfe!$AV$335)/ABS(Dokumentationshilfe!$AX$335-Dokumentationshilfe!$AV$335),IF(Dokumentationshilfe!$AL342&lt;=Dokumentationshilfe!$AZ$335,6+(Dokumentationshilfe!$AL342-Dokumentationshilfe!$AX$335)/ABS(Dokumentationshilfe!$AZ$335-Dokumentationshilfe!$AX$335),7.1))))))))</f>
        <v>#N/A</v>
      </c>
      <c r="F824" s="9">
        <v>1</v>
      </c>
      <c r="G824" s="9">
        <v>2</v>
      </c>
      <c r="H824" s="9">
        <v>3</v>
      </c>
      <c r="I824" s="9">
        <v>4</v>
      </c>
      <c r="J824" s="9">
        <v>5</v>
      </c>
      <c r="K824" s="9">
        <v>6</v>
      </c>
      <c r="L824" s="10">
        <v>7</v>
      </c>
    </row>
    <row r="825" spans="4:14" x14ac:dyDescent="0.2">
      <c r="D825" s="9">
        <v>7</v>
      </c>
      <c r="E825" s="9" t="e">
        <f>IF(Dokumentationshilfe!$AL343="",NA(),IF(Dokumentationshilfe!$AL343&lt;Dokumentationshilfe!$AN$335,0.9,IF(Dokumentationshilfe!$AL343&lt;=Dokumentationshilfe!$AP$335,1+(Dokumentationshilfe!$AL343-Dokumentationshilfe!$AN$335)/ABS(Dokumentationshilfe!$AP$335-Dokumentationshilfe!$AN$335),IF(Dokumentationshilfe!$AL343&lt;=Dokumentationshilfe!$AR$335,2+(Dokumentationshilfe!$AL343-Dokumentationshilfe!$AP$335)/ABS(Dokumentationshilfe!$AR$335-Dokumentationshilfe!$AP$335),IF(Dokumentationshilfe!$AL343&lt;=Dokumentationshilfe!$AT$335,3+(Dokumentationshilfe!$AL343-Dokumentationshilfe!$AR$335)/ABS(Dokumentationshilfe!$AT$335-Dokumentationshilfe!$AR$335),IF(Dokumentationshilfe!$AL343&lt;=Dokumentationshilfe!$AV$335,4+(Dokumentationshilfe!$AL343-Dokumentationshilfe!$AT$335)/ABS(Dokumentationshilfe!$AV$335-Dokumentationshilfe!$AT$335),IF(Dokumentationshilfe!$AL343&lt;=Dokumentationshilfe!$AX$335,5+(Dokumentationshilfe!$AL343-Dokumentationshilfe!$AV$335)/ABS(Dokumentationshilfe!$AX$335-Dokumentationshilfe!$AV$335),IF(Dokumentationshilfe!$AL343&lt;=Dokumentationshilfe!$AZ$335,6+(Dokumentationshilfe!$AL343-Dokumentationshilfe!$AX$335)/ABS(Dokumentationshilfe!$AZ$335-Dokumentationshilfe!$AX$335),7.1))))))))</f>
        <v>#N/A</v>
      </c>
      <c r="F825" s="9">
        <v>1</v>
      </c>
      <c r="G825" s="9">
        <v>2</v>
      </c>
      <c r="H825" s="9">
        <v>3</v>
      </c>
      <c r="I825" s="9">
        <v>4</v>
      </c>
      <c r="J825" s="9">
        <v>5</v>
      </c>
      <c r="K825" s="9">
        <v>6</v>
      </c>
      <c r="L825" s="10">
        <v>7</v>
      </c>
    </row>
    <row r="826" spans="4:14" x14ac:dyDescent="0.2">
      <c r="D826" s="9">
        <v>8</v>
      </c>
      <c r="E826" s="9" t="e">
        <f>IF(Dokumentationshilfe!$AL344="",NA(),IF(Dokumentationshilfe!$AL344&lt;Dokumentationshilfe!$AN$335,0.9,IF(Dokumentationshilfe!$AL344&lt;=Dokumentationshilfe!$AP$335,1+(Dokumentationshilfe!$AL344-Dokumentationshilfe!$AN$335)/ABS(Dokumentationshilfe!$AP$335-Dokumentationshilfe!$AN$335),IF(Dokumentationshilfe!$AL344&lt;=Dokumentationshilfe!$AR$335,2+(Dokumentationshilfe!$AL344-Dokumentationshilfe!$AP$335)/ABS(Dokumentationshilfe!$AR$335-Dokumentationshilfe!$AP$335),IF(Dokumentationshilfe!$AL344&lt;=Dokumentationshilfe!$AT$335,3+(Dokumentationshilfe!$AL344-Dokumentationshilfe!$AR$335)/ABS(Dokumentationshilfe!$AT$335-Dokumentationshilfe!$AR$335),IF(Dokumentationshilfe!$AL344&lt;=Dokumentationshilfe!$AV$335,4+(Dokumentationshilfe!$AL344-Dokumentationshilfe!$AT$335)/ABS(Dokumentationshilfe!$AV$335-Dokumentationshilfe!$AT$335),IF(Dokumentationshilfe!$AL344&lt;=Dokumentationshilfe!$AX$335,5+(Dokumentationshilfe!$AL344-Dokumentationshilfe!$AV$335)/ABS(Dokumentationshilfe!$AX$335-Dokumentationshilfe!$AV$335),IF(Dokumentationshilfe!$AL344&lt;=Dokumentationshilfe!$AZ$335,6+(Dokumentationshilfe!$AL344-Dokumentationshilfe!$AX$335)/ABS(Dokumentationshilfe!$AZ$335-Dokumentationshilfe!$AX$335),7.1))))))))</f>
        <v>#N/A</v>
      </c>
      <c r="F826" s="9">
        <v>1</v>
      </c>
      <c r="G826" s="9">
        <v>2</v>
      </c>
      <c r="H826" s="9">
        <v>3</v>
      </c>
      <c r="I826" s="9">
        <v>4</v>
      </c>
      <c r="J826" s="9">
        <v>5</v>
      </c>
      <c r="K826" s="9">
        <v>6</v>
      </c>
      <c r="L826" s="10">
        <v>7</v>
      </c>
    </row>
    <row r="827" spans="4:14" x14ac:dyDescent="0.2">
      <c r="D827" s="9">
        <v>9</v>
      </c>
      <c r="E827" s="9" t="e">
        <f>IF(Dokumentationshilfe!$AL345="",NA(),IF(Dokumentationshilfe!$AL345&lt;Dokumentationshilfe!$AN$335,0.9,IF(Dokumentationshilfe!$AL345&lt;=Dokumentationshilfe!$AP$335,1+(Dokumentationshilfe!$AL345-Dokumentationshilfe!$AN$335)/ABS(Dokumentationshilfe!$AP$335-Dokumentationshilfe!$AN$335),IF(Dokumentationshilfe!$AL345&lt;=Dokumentationshilfe!$AR$335,2+(Dokumentationshilfe!$AL345-Dokumentationshilfe!$AP$335)/ABS(Dokumentationshilfe!$AR$335-Dokumentationshilfe!$AP$335),IF(Dokumentationshilfe!$AL345&lt;=Dokumentationshilfe!$AT$335,3+(Dokumentationshilfe!$AL345-Dokumentationshilfe!$AR$335)/ABS(Dokumentationshilfe!$AT$335-Dokumentationshilfe!$AR$335),IF(Dokumentationshilfe!$AL345&lt;=Dokumentationshilfe!$AV$335,4+(Dokumentationshilfe!$AL345-Dokumentationshilfe!$AT$335)/ABS(Dokumentationshilfe!$AV$335-Dokumentationshilfe!$AT$335),IF(Dokumentationshilfe!$AL345&lt;=Dokumentationshilfe!$AX$335,5+(Dokumentationshilfe!$AL345-Dokumentationshilfe!$AV$335)/ABS(Dokumentationshilfe!$AX$335-Dokumentationshilfe!$AV$335),IF(Dokumentationshilfe!$AL345&lt;=Dokumentationshilfe!$AZ$335,6+(Dokumentationshilfe!$AL345-Dokumentationshilfe!$AX$335)/ABS(Dokumentationshilfe!$AZ$335-Dokumentationshilfe!$AX$335),7.1))))))))</f>
        <v>#N/A</v>
      </c>
      <c r="F827" s="9">
        <v>1</v>
      </c>
      <c r="G827" s="9">
        <v>2</v>
      </c>
      <c r="H827" s="9">
        <v>3</v>
      </c>
      <c r="I827" s="9">
        <v>4</v>
      </c>
      <c r="J827" s="9">
        <v>5</v>
      </c>
      <c r="K827" s="9">
        <v>6</v>
      </c>
      <c r="L827" s="10">
        <v>7</v>
      </c>
    </row>
    <row r="828" spans="4:14" x14ac:dyDescent="0.2">
      <c r="D828" s="9">
        <v>10</v>
      </c>
      <c r="E828" s="9" t="e">
        <f>IF(Dokumentationshilfe!$AL346="",NA(),IF(Dokumentationshilfe!$AL346&lt;Dokumentationshilfe!$AN$335,0.9,IF(Dokumentationshilfe!$AL346&lt;=Dokumentationshilfe!$AP$335,1+(Dokumentationshilfe!$AL346-Dokumentationshilfe!$AN$335)/ABS(Dokumentationshilfe!$AP$335-Dokumentationshilfe!$AN$335),IF(Dokumentationshilfe!$AL346&lt;=Dokumentationshilfe!$AR$335,2+(Dokumentationshilfe!$AL346-Dokumentationshilfe!$AP$335)/ABS(Dokumentationshilfe!$AR$335-Dokumentationshilfe!$AP$335),IF(Dokumentationshilfe!$AL346&lt;=Dokumentationshilfe!$AT$335,3+(Dokumentationshilfe!$AL346-Dokumentationshilfe!$AR$335)/ABS(Dokumentationshilfe!$AT$335-Dokumentationshilfe!$AR$335),IF(Dokumentationshilfe!$AL346&lt;=Dokumentationshilfe!$AV$335,4+(Dokumentationshilfe!$AL346-Dokumentationshilfe!$AT$335)/ABS(Dokumentationshilfe!$AV$335-Dokumentationshilfe!$AT$335),IF(Dokumentationshilfe!$AL346&lt;=Dokumentationshilfe!$AX$335,5+(Dokumentationshilfe!$AL346-Dokumentationshilfe!$AV$335)/ABS(Dokumentationshilfe!$AX$335-Dokumentationshilfe!$AV$335),IF(Dokumentationshilfe!$AL346&lt;=Dokumentationshilfe!$AZ$335,6+(Dokumentationshilfe!$AL346-Dokumentationshilfe!$AX$335)/ABS(Dokumentationshilfe!$AZ$335-Dokumentationshilfe!$AX$335),7.1))))))))</f>
        <v>#N/A</v>
      </c>
      <c r="F828" s="9">
        <v>1</v>
      </c>
      <c r="G828" s="9">
        <v>2</v>
      </c>
      <c r="H828" s="9">
        <v>3</v>
      </c>
      <c r="I828" s="9">
        <v>4</v>
      </c>
      <c r="J828" s="9">
        <v>5</v>
      </c>
      <c r="K828" s="9">
        <v>6</v>
      </c>
      <c r="L828" s="10">
        <v>7</v>
      </c>
    </row>
    <row r="829" spans="4:14" x14ac:dyDescent="0.2">
      <c r="D829" s="9">
        <v>11</v>
      </c>
      <c r="E829" s="9" t="e">
        <f>IF(Dokumentationshilfe!$AL347="",NA(),IF(Dokumentationshilfe!$AL347&lt;Dokumentationshilfe!$AN$335,0.9,IF(Dokumentationshilfe!$AL347&lt;=Dokumentationshilfe!$AP$335,1+(Dokumentationshilfe!$AL347-Dokumentationshilfe!$AN$335)/ABS(Dokumentationshilfe!$AP$335-Dokumentationshilfe!$AN$335),IF(Dokumentationshilfe!$AL347&lt;=Dokumentationshilfe!$AR$335,2+(Dokumentationshilfe!$AL347-Dokumentationshilfe!$AP$335)/ABS(Dokumentationshilfe!$AR$335-Dokumentationshilfe!$AP$335),IF(Dokumentationshilfe!$AL347&lt;=Dokumentationshilfe!$AT$335,3+(Dokumentationshilfe!$AL347-Dokumentationshilfe!$AR$335)/ABS(Dokumentationshilfe!$AT$335-Dokumentationshilfe!$AR$335),IF(Dokumentationshilfe!$AL347&lt;=Dokumentationshilfe!$AV$335,4+(Dokumentationshilfe!$AL347-Dokumentationshilfe!$AT$335)/ABS(Dokumentationshilfe!$AV$335-Dokumentationshilfe!$AT$335),IF(Dokumentationshilfe!$AL347&lt;=Dokumentationshilfe!$AX$335,5+(Dokumentationshilfe!$AL347-Dokumentationshilfe!$AV$335)/ABS(Dokumentationshilfe!$AX$335-Dokumentationshilfe!$AV$335),IF(Dokumentationshilfe!$AL347&lt;=Dokumentationshilfe!$AZ$335,6+(Dokumentationshilfe!$AL347-Dokumentationshilfe!$AX$335)/ABS(Dokumentationshilfe!$AZ$335-Dokumentationshilfe!$AX$335),7.1))))))))</f>
        <v>#N/A</v>
      </c>
      <c r="F829" s="9">
        <v>1</v>
      </c>
      <c r="G829" s="9">
        <v>2</v>
      </c>
      <c r="H829" s="9">
        <v>3</v>
      </c>
      <c r="I829" s="9">
        <v>4</v>
      </c>
      <c r="J829" s="9">
        <v>5</v>
      </c>
      <c r="K829" s="9">
        <v>6</v>
      </c>
      <c r="L829" s="10">
        <v>7</v>
      </c>
    </row>
    <row r="830" spans="4:14" x14ac:dyDescent="0.2">
      <c r="D830" s="9">
        <v>12</v>
      </c>
      <c r="E830" s="9" t="e">
        <f>IF(Dokumentationshilfe!$AL348="",NA(),IF(Dokumentationshilfe!$AL348&lt;Dokumentationshilfe!$AN$335,0.9,IF(Dokumentationshilfe!$AL348&lt;=Dokumentationshilfe!$AP$335,1+(Dokumentationshilfe!$AL348-Dokumentationshilfe!$AN$335)/ABS(Dokumentationshilfe!$AP$335-Dokumentationshilfe!$AN$335),IF(Dokumentationshilfe!$AL348&lt;=Dokumentationshilfe!$AR$335,2+(Dokumentationshilfe!$AL348-Dokumentationshilfe!$AP$335)/ABS(Dokumentationshilfe!$AR$335-Dokumentationshilfe!$AP$335),IF(Dokumentationshilfe!$AL348&lt;=Dokumentationshilfe!$AT$335,3+(Dokumentationshilfe!$AL348-Dokumentationshilfe!$AR$335)/ABS(Dokumentationshilfe!$AT$335-Dokumentationshilfe!$AR$335),IF(Dokumentationshilfe!$AL348&lt;=Dokumentationshilfe!$AV$335,4+(Dokumentationshilfe!$AL348-Dokumentationshilfe!$AT$335)/ABS(Dokumentationshilfe!$AV$335-Dokumentationshilfe!$AT$335),IF(Dokumentationshilfe!$AL348&lt;=Dokumentationshilfe!$AX$335,5+(Dokumentationshilfe!$AL348-Dokumentationshilfe!$AV$335)/ABS(Dokumentationshilfe!$AX$335-Dokumentationshilfe!$AV$335),IF(Dokumentationshilfe!$AL348&lt;=Dokumentationshilfe!$AZ$335,6+(Dokumentationshilfe!$AL348-Dokumentationshilfe!$AX$335)/ABS(Dokumentationshilfe!$AZ$335-Dokumentationshilfe!$AX$335),7.1))))))))</f>
        <v>#N/A</v>
      </c>
      <c r="F830" s="9">
        <v>1</v>
      </c>
      <c r="G830" s="9">
        <v>2</v>
      </c>
      <c r="H830" s="9">
        <v>3</v>
      </c>
      <c r="I830" s="9">
        <v>4</v>
      </c>
      <c r="J830" s="9">
        <v>5</v>
      </c>
      <c r="K830" s="9">
        <v>6</v>
      </c>
      <c r="L830" s="10">
        <v>7</v>
      </c>
    </row>
    <row r="831" spans="4:14" x14ac:dyDescent="0.2">
      <c r="D831" s="9">
        <v>13</v>
      </c>
      <c r="E831" s="9" t="e">
        <f>IF(Dokumentationshilfe!$AL349="",NA(),IF(Dokumentationshilfe!$AL349&lt;Dokumentationshilfe!$AN$335,0.9,IF(Dokumentationshilfe!$AL349&lt;=Dokumentationshilfe!$AP$335,1+(Dokumentationshilfe!$AL349-Dokumentationshilfe!$AN$335)/ABS(Dokumentationshilfe!$AP$335-Dokumentationshilfe!$AN$335),IF(Dokumentationshilfe!$AL349&lt;=Dokumentationshilfe!$AR$335,2+(Dokumentationshilfe!$AL349-Dokumentationshilfe!$AP$335)/ABS(Dokumentationshilfe!$AR$335-Dokumentationshilfe!$AP$335),IF(Dokumentationshilfe!$AL349&lt;=Dokumentationshilfe!$AT$335,3+(Dokumentationshilfe!$AL349-Dokumentationshilfe!$AR$335)/ABS(Dokumentationshilfe!$AT$335-Dokumentationshilfe!$AR$335),IF(Dokumentationshilfe!$AL349&lt;=Dokumentationshilfe!$AV$335,4+(Dokumentationshilfe!$AL349-Dokumentationshilfe!$AT$335)/ABS(Dokumentationshilfe!$AV$335-Dokumentationshilfe!$AT$335),IF(Dokumentationshilfe!$AL349&lt;=Dokumentationshilfe!$AX$335,5+(Dokumentationshilfe!$AL349-Dokumentationshilfe!$AV$335)/ABS(Dokumentationshilfe!$AX$335-Dokumentationshilfe!$AV$335),IF(Dokumentationshilfe!$AL349&lt;=Dokumentationshilfe!$AZ$335,6+(Dokumentationshilfe!$AL349-Dokumentationshilfe!$AX$335)/ABS(Dokumentationshilfe!$AZ$335-Dokumentationshilfe!$AX$335),7.1))))))))</f>
        <v>#N/A</v>
      </c>
      <c r="F831" s="9">
        <v>1</v>
      </c>
      <c r="G831" s="9">
        <v>2</v>
      </c>
      <c r="H831" s="9">
        <v>3</v>
      </c>
      <c r="I831" s="9">
        <v>4</v>
      </c>
      <c r="J831" s="9">
        <v>5</v>
      </c>
      <c r="K831" s="9">
        <v>6</v>
      </c>
      <c r="L831" s="10">
        <v>7</v>
      </c>
    </row>
    <row r="832" spans="4:14" x14ac:dyDescent="0.2">
      <c r="D832" s="9">
        <v>14</v>
      </c>
      <c r="E832" s="9" t="e">
        <f>IF(Dokumentationshilfe!$AL350="",NA(),IF(Dokumentationshilfe!$AL350&lt;Dokumentationshilfe!$AN$335,0.9,IF(Dokumentationshilfe!$AL350&lt;=Dokumentationshilfe!$AP$335,1+(Dokumentationshilfe!$AL350-Dokumentationshilfe!$AN$335)/ABS(Dokumentationshilfe!$AP$335-Dokumentationshilfe!$AN$335),IF(Dokumentationshilfe!$AL350&lt;=Dokumentationshilfe!$AR$335,2+(Dokumentationshilfe!$AL350-Dokumentationshilfe!$AP$335)/ABS(Dokumentationshilfe!$AR$335-Dokumentationshilfe!$AP$335),IF(Dokumentationshilfe!$AL350&lt;=Dokumentationshilfe!$AT$335,3+(Dokumentationshilfe!$AL350-Dokumentationshilfe!$AR$335)/ABS(Dokumentationshilfe!$AT$335-Dokumentationshilfe!$AR$335),IF(Dokumentationshilfe!$AL350&lt;=Dokumentationshilfe!$AV$335,4+(Dokumentationshilfe!$AL350-Dokumentationshilfe!$AT$335)/ABS(Dokumentationshilfe!$AV$335-Dokumentationshilfe!$AT$335),IF(Dokumentationshilfe!$AL350&lt;=Dokumentationshilfe!$AX$335,5+(Dokumentationshilfe!$AL350-Dokumentationshilfe!$AV$335)/ABS(Dokumentationshilfe!$AX$335-Dokumentationshilfe!$AV$335),IF(Dokumentationshilfe!$AL350&lt;=Dokumentationshilfe!$AZ$335,6+(Dokumentationshilfe!$AL350-Dokumentationshilfe!$AX$335)/ABS(Dokumentationshilfe!$AZ$335-Dokumentationshilfe!$AX$335),7.1))))))))</f>
        <v>#N/A</v>
      </c>
      <c r="F832" s="9">
        <v>1</v>
      </c>
      <c r="G832" s="9">
        <v>2</v>
      </c>
      <c r="H832" s="9">
        <v>3</v>
      </c>
      <c r="I832" s="9">
        <v>4</v>
      </c>
      <c r="J832" s="9">
        <v>5</v>
      </c>
      <c r="K832" s="9">
        <v>6</v>
      </c>
      <c r="L832" s="10">
        <v>7</v>
      </c>
    </row>
    <row r="833" spans="4:12" x14ac:dyDescent="0.2">
      <c r="D833" s="9">
        <v>15</v>
      </c>
      <c r="E833" s="9" t="e">
        <f>IF(Dokumentationshilfe!$AL351="",NA(),IF(Dokumentationshilfe!$AL351&lt;Dokumentationshilfe!$AN$335,0.9,IF(Dokumentationshilfe!$AL351&lt;=Dokumentationshilfe!$AP$335,1+(Dokumentationshilfe!$AL351-Dokumentationshilfe!$AN$335)/ABS(Dokumentationshilfe!$AP$335-Dokumentationshilfe!$AN$335),IF(Dokumentationshilfe!$AL351&lt;=Dokumentationshilfe!$AR$335,2+(Dokumentationshilfe!$AL351-Dokumentationshilfe!$AP$335)/ABS(Dokumentationshilfe!$AR$335-Dokumentationshilfe!$AP$335),IF(Dokumentationshilfe!$AL351&lt;=Dokumentationshilfe!$AT$335,3+(Dokumentationshilfe!$AL351-Dokumentationshilfe!$AR$335)/ABS(Dokumentationshilfe!$AT$335-Dokumentationshilfe!$AR$335),IF(Dokumentationshilfe!$AL351&lt;=Dokumentationshilfe!$AV$335,4+(Dokumentationshilfe!$AL351-Dokumentationshilfe!$AT$335)/ABS(Dokumentationshilfe!$AV$335-Dokumentationshilfe!$AT$335),IF(Dokumentationshilfe!$AL351&lt;=Dokumentationshilfe!$AX$335,5+(Dokumentationshilfe!$AL351-Dokumentationshilfe!$AV$335)/ABS(Dokumentationshilfe!$AX$335-Dokumentationshilfe!$AV$335),IF(Dokumentationshilfe!$AL351&lt;=Dokumentationshilfe!$AZ$335,6+(Dokumentationshilfe!$AL351-Dokumentationshilfe!$AX$335)/ABS(Dokumentationshilfe!$AZ$335-Dokumentationshilfe!$AX$335),7.1))))))))</f>
        <v>#N/A</v>
      </c>
      <c r="F833" s="9">
        <v>1</v>
      </c>
      <c r="G833" s="9">
        <v>2</v>
      </c>
      <c r="H833" s="9">
        <v>3</v>
      </c>
      <c r="I833" s="9">
        <v>4</v>
      </c>
      <c r="J833" s="9">
        <v>5</v>
      </c>
      <c r="K833" s="9">
        <v>6</v>
      </c>
      <c r="L833" s="10">
        <v>7</v>
      </c>
    </row>
    <row r="834" spans="4:12" x14ac:dyDescent="0.2">
      <c r="D834" s="9">
        <v>16</v>
      </c>
      <c r="E834" s="9" t="e">
        <f>IF(Dokumentationshilfe!$AL352="",NA(),IF(Dokumentationshilfe!$AL352&lt;Dokumentationshilfe!$AN$335,0.9,IF(Dokumentationshilfe!$AL352&lt;=Dokumentationshilfe!$AP$335,1+(Dokumentationshilfe!$AL352-Dokumentationshilfe!$AN$335)/ABS(Dokumentationshilfe!$AP$335-Dokumentationshilfe!$AN$335),IF(Dokumentationshilfe!$AL352&lt;=Dokumentationshilfe!$AR$335,2+(Dokumentationshilfe!$AL352-Dokumentationshilfe!$AP$335)/ABS(Dokumentationshilfe!$AR$335-Dokumentationshilfe!$AP$335),IF(Dokumentationshilfe!$AL352&lt;=Dokumentationshilfe!$AT$335,3+(Dokumentationshilfe!$AL352-Dokumentationshilfe!$AR$335)/ABS(Dokumentationshilfe!$AT$335-Dokumentationshilfe!$AR$335),IF(Dokumentationshilfe!$AL352&lt;=Dokumentationshilfe!$AV$335,4+(Dokumentationshilfe!$AL352-Dokumentationshilfe!$AT$335)/ABS(Dokumentationshilfe!$AV$335-Dokumentationshilfe!$AT$335),IF(Dokumentationshilfe!$AL352&lt;=Dokumentationshilfe!$AX$335,5+(Dokumentationshilfe!$AL352-Dokumentationshilfe!$AV$335)/ABS(Dokumentationshilfe!$AX$335-Dokumentationshilfe!$AV$335),IF(Dokumentationshilfe!$AL352&lt;=Dokumentationshilfe!$AZ$335,6+(Dokumentationshilfe!$AL352-Dokumentationshilfe!$AX$335)/ABS(Dokumentationshilfe!$AZ$335-Dokumentationshilfe!$AX$335),7.1))))))))</f>
        <v>#N/A</v>
      </c>
      <c r="F834" s="9">
        <v>1</v>
      </c>
      <c r="G834" s="9">
        <v>2</v>
      </c>
      <c r="H834" s="9">
        <v>3</v>
      </c>
      <c r="I834" s="9">
        <v>4</v>
      </c>
      <c r="J834" s="9">
        <v>5</v>
      </c>
      <c r="K834" s="9">
        <v>6</v>
      </c>
      <c r="L834" s="10">
        <v>7</v>
      </c>
    </row>
    <row r="835" spans="4:12" x14ac:dyDescent="0.2">
      <c r="D835" s="9">
        <v>17</v>
      </c>
      <c r="E835" s="9" t="e">
        <f>IF(Dokumentationshilfe!$AL353="",NA(),IF(Dokumentationshilfe!$AL353&lt;Dokumentationshilfe!$AN$335,0.9,IF(Dokumentationshilfe!$AL353&lt;=Dokumentationshilfe!$AP$335,1+(Dokumentationshilfe!$AL353-Dokumentationshilfe!$AN$335)/ABS(Dokumentationshilfe!$AP$335-Dokumentationshilfe!$AN$335),IF(Dokumentationshilfe!$AL353&lt;=Dokumentationshilfe!$AR$335,2+(Dokumentationshilfe!$AL353-Dokumentationshilfe!$AP$335)/ABS(Dokumentationshilfe!$AR$335-Dokumentationshilfe!$AP$335),IF(Dokumentationshilfe!$AL353&lt;=Dokumentationshilfe!$AT$335,3+(Dokumentationshilfe!$AL353-Dokumentationshilfe!$AR$335)/ABS(Dokumentationshilfe!$AT$335-Dokumentationshilfe!$AR$335),IF(Dokumentationshilfe!$AL353&lt;=Dokumentationshilfe!$AV$335,4+(Dokumentationshilfe!$AL353-Dokumentationshilfe!$AT$335)/ABS(Dokumentationshilfe!$AV$335-Dokumentationshilfe!$AT$335),IF(Dokumentationshilfe!$AL353&lt;=Dokumentationshilfe!$AX$335,5+(Dokumentationshilfe!$AL353-Dokumentationshilfe!$AV$335)/ABS(Dokumentationshilfe!$AX$335-Dokumentationshilfe!$AV$335),IF(Dokumentationshilfe!$AL353&lt;=Dokumentationshilfe!$AZ$335,6+(Dokumentationshilfe!$AL353-Dokumentationshilfe!$AX$335)/ABS(Dokumentationshilfe!$AZ$335-Dokumentationshilfe!$AX$335),7.1))))))))</f>
        <v>#N/A</v>
      </c>
      <c r="F835" s="9">
        <v>1</v>
      </c>
      <c r="G835" s="9">
        <v>2</v>
      </c>
      <c r="H835" s="9">
        <v>3</v>
      </c>
      <c r="I835" s="9">
        <v>4</v>
      </c>
      <c r="J835" s="9">
        <v>5</v>
      </c>
      <c r="K835" s="9">
        <v>6</v>
      </c>
      <c r="L835" s="10">
        <v>7</v>
      </c>
    </row>
    <row r="836" spans="4:12" x14ac:dyDescent="0.2">
      <c r="D836" s="9">
        <v>18</v>
      </c>
      <c r="E836" s="9" t="e">
        <f>IF(Dokumentationshilfe!$AL354="",NA(),IF(Dokumentationshilfe!$AL354&lt;Dokumentationshilfe!$AN$335,0.9,IF(Dokumentationshilfe!$AL354&lt;=Dokumentationshilfe!$AP$335,1+(Dokumentationshilfe!$AL354-Dokumentationshilfe!$AN$335)/ABS(Dokumentationshilfe!$AP$335-Dokumentationshilfe!$AN$335),IF(Dokumentationshilfe!$AL354&lt;=Dokumentationshilfe!$AR$335,2+(Dokumentationshilfe!$AL354-Dokumentationshilfe!$AP$335)/ABS(Dokumentationshilfe!$AR$335-Dokumentationshilfe!$AP$335),IF(Dokumentationshilfe!$AL354&lt;=Dokumentationshilfe!$AT$335,3+(Dokumentationshilfe!$AL354-Dokumentationshilfe!$AR$335)/ABS(Dokumentationshilfe!$AT$335-Dokumentationshilfe!$AR$335),IF(Dokumentationshilfe!$AL354&lt;=Dokumentationshilfe!$AV$335,4+(Dokumentationshilfe!$AL354-Dokumentationshilfe!$AT$335)/ABS(Dokumentationshilfe!$AV$335-Dokumentationshilfe!$AT$335),IF(Dokumentationshilfe!$AL354&lt;=Dokumentationshilfe!$AX$335,5+(Dokumentationshilfe!$AL354-Dokumentationshilfe!$AV$335)/ABS(Dokumentationshilfe!$AX$335-Dokumentationshilfe!$AV$335),IF(Dokumentationshilfe!$AL354&lt;=Dokumentationshilfe!$AZ$335,6+(Dokumentationshilfe!$AL354-Dokumentationshilfe!$AX$335)/ABS(Dokumentationshilfe!$AZ$335-Dokumentationshilfe!$AX$335),7.1))))))))</f>
        <v>#N/A</v>
      </c>
      <c r="F836" s="9">
        <v>1</v>
      </c>
      <c r="G836" s="9">
        <v>2</v>
      </c>
      <c r="H836" s="9">
        <v>3</v>
      </c>
      <c r="I836" s="9">
        <v>4</v>
      </c>
      <c r="J836" s="9">
        <v>5</v>
      </c>
      <c r="K836" s="9">
        <v>6</v>
      </c>
      <c r="L836" s="10">
        <v>7</v>
      </c>
    </row>
    <row r="837" spans="4:12" x14ac:dyDescent="0.2">
      <c r="D837" s="9">
        <v>19</v>
      </c>
      <c r="E837" s="9" t="e">
        <f>IF(Dokumentationshilfe!$AL355="",NA(),IF(Dokumentationshilfe!$AL355&lt;Dokumentationshilfe!$AN$335,0.9,IF(Dokumentationshilfe!$AL355&lt;=Dokumentationshilfe!$AP$335,1+(Dokumentationshilfe!$AL355-Dokumentationshilfe!$AN$335)/ABS(Dokumentationshilfe!$AP$335-Dokumentationshilfe!$AN$335),IF(Dokumentationshilfe!$AL355&lt;=Dokumentationshilfe!$AR$335,2+(Dokumentationshilfe!$AL355-Dokumentationshilfe!$AP$335)/ABS(Dokumentationshilfe!$AR$335-Dokumentationshilfe!$AP$335),IF(Dokumentationshilfe!$AL355&lt;=Dokumentationshilfe!$AT$335,3+(Dokumentationshilfe!$AL355-Dokumentationshilfe!$AR$335)/ABS(Dokumentationshilfe!$AT$335-Dokumentationshilfe!$AR$335),IF(Dokumentationshilfe!$AL355&lt;=Dokumentationshilfe!$AV$335,4+(Dokumentationshilfe!$AL355-Dokumentationshilfe!$AT$335)/ABS(Dokumentationshilfe!$AV$335-Dokumentationshilfe!$AT$335),IF(Dokumentationshilfe!$AL355&lt;=Dokumentationshilfe!$AX$335,5+(Dokumentationshilfe!$AL355-Dokumentationshilfe!$AV$335)/ABS(Dokumentationshilfe!$AX$335-Dokumentationshilfe!$AV$335),IF(Dokumentationshilfe!$AL355&lt;=Dokumentationshilfe!$AZ$335,6+(Dokumentationshilfe!$AL355-Dokumentationshilfe!$AX$335)/ABS(Dokumentationshilfe!$AZ$335-Dokumentationshilfe!$AX$335),7.1))))))))</f>
        <v>#N/A</v>
      </c>
      <c r="F837" s="9">
        <v>1</v>
      </c>
      <c r="G837" s="9">
        <v>2</v>
      </c>
      <c r="H837" s="9">
        <v>3</v>
      </c>
      <c r="I837" s="9">
        <v>4</v>
      </c>
      <c r="J837" s="9">
        <v>5</v>
      </c>
      <c r="K837" s="9">
        <v>6</v>
      </c>
      <c r="L837" s="10">
        <v>7</v>
      </c>
    </row>
    <row r="838" spans="4:12" x14ac:dyDescent="0.2">
      <c r="D838" s="9">
        <v>20</v>
      </c>
      <c r="E838" s="9" t="e">
        <f>IF(Dokumentationshilfe!$AL356="",NA(),IF(Dokumentationshilfe!$AL356&lt;Dokumentationshilfe!$AN$335,0.9,IF(Dokumentationshilfe!$AL356&lt;=Dokumentationshilfe!$AP$335,1+(Dokumentationshilfe!$AL356-Dokumentationshilfe!$AN$335)/ABS(Dokumentationshilfe!$AP$335-Dokumentationshilfe!$AN$335),IF(Dokumentationshilfe!$AL356&lt;=Dokumentationshilfe!$AR$335,2+(Dokumentationshilfe!$AL356-Dokumentationshilfe!$AP$335)/ABS(Dokumentationshilfe!$AR$335-Dokumentationshilfe!$AP$335),IF(Dokumentationshilfe!$AL356&lt;=Dokumentationshilfe!$AT$335,3+(Dokumentationshilfe!$AL356-Dokumentationshilfe!$AR$335)/ABS(Dokumentationshilfe!$AT$335-Dokumentationshilfe!$AR$335),IF(Dokumentationshilfe!$AL356&lt;=Dokumentationshilfe!$AV$335,4+(Dokumentationshilfe!$AL356-Dokumentationshilfe!$AT$335)/ABS(Dokumentationshilfe!$AV$335-Dokumentationshilfe!$AT$335),IF(Dokumentationshilfe!$AL356&lt;=Dokumentationshilfe!$AX$335,5+(Dokumentationshilfe!$AL356-Dokumentationshilfe!$AV$335)/ABS(Dokumentationshilfe!$AX$335-Dokumentationshilfe!$AV$335),IF(Dokumentationshilfe!$AL356&lt;=Dokumentationshilfe!$AZ$335,6+(Dokumentationshilfe!$AL356-Dokumentationshilfe!$AX$335)/ABS(Dokumentationshilfe!$AZ$335-Dokumentationshilfe!$AX$335),7.1))))))))</f>
        <v>#N/A</v>
      </c>
      <c r="F838" s="9">
        <v>1</v>
      </c>
      <c r="G838" s="9">
        <v>2</v>
      </c>
      <c r="H838" s="9">
        <v>3</v>
      </c>
      <c r="I838" s="9">
        <v>4</v>
      </c>
      <c r="J838" s="9">
        <v>5</v>
      </c>
      <c r="K838" s="9">
        <v>6</v>
      </c>
      <c r="L838" s="10">
        <v>7</v>
      </c>
    </row>
    <row r="839" spans="4:12" x14ac:dyDescent="0.2">
      <c r="D839" s="9">
        <v>21</v>
      </c>
      <c r="E839" s="9" t="e">
        <f>IF(Dokumentationshilfe!$AL357="",NA(),IF(Dokumentationshilfe!$AL357&lt;Dokumentationshilfe!$AN$335,0.9,IF(Dokumentationshilfe!$AL357&lt;=Dokumentationshilfe!$AP$335,1+(Dokumentationshilfe!$AL357-Dokumentationshilfe!$AN$335)/ABS(Dokumentationshilfe!$AP$335-Dokumentationshilfe!$AN$335),IF(Dokumentationshilfe!$AL357&lt;=Dokumentationshilfe!$AR$335,2+(Dokumentationshilfe!$AL357-Dokumentationshilfe!$AP$335)/ABS(Dokumentationshilfe!$AR$335-Dokumentationshilfe!$AP$335),IF(Dokumentationshilfe!$AL357&lt;=Dokumentationshilfe!$AT$335,3+(Dokumentationshilfe!$AL357-Dokumentationshilfe!$AR$335)/ABS(Dokumentationshilfe!$AT$335-Dokumentationshilfe!$AR$335),IF(Dokumentationshilfe!$AL357&lt;=Dokumentationshilfe!$AV$335,4+(Dokumentationshilfe!$AL357-Dokumentationshilfe!$AT$335)/ABS(Dokumentationshilfe!$AV$335-Dokumentationshilfe!$AT$335),IF(Dokumentationshilfe!$AL357&lt;=Dokumentationshilfe!$AX$335,5+(Dokumentationshilfe!$AL357-Dokumentationshilfe!$AV$335)/ABS(Dokumentationshilfe!$AX$335-Dokumentationshilfe!$AV$335),IF(Dokumentationshilfe!$AL357&lt;=Dokumentationshilfe!$AZ$335,6+(Dokumentationshilfe!$AL357-Dokumentationshilfe!$AX$335)/ABS(Dokumentationshilfe!$AZ$335-Dokumentationshilfe!$AX$335),7.1))))))))</f>
        <v>#N/A</v>
      </c>
      <c r="F839" s="9">
        <v>1</v>
      </c>
      <c r="G839" s="9">
        <v>2</v>
      </c>
      <c r="H839" s="9">
        <v>3</v>
      </c>
      <c r="I839" s="9">
        <v>4</v>
      </c>
      <c r="J839" s="9">
        <v>5</v>
      </c>
      <c r="K839" s="9">
        <v>6</v>
      </c>
      <c r="L839" s="10">
        <v>7</v>
      </c>
    </row>
    <row r="840" spans="4:12" x14ac:dyDescent="0.2">
      <c r="D840" s="9">
        <v>22</v>
      </c>
      <c r="E840" s="9" t="e">
        <f>IF(Dokumentationshilfe!$AL358="",NA(),IF(Dokumentationshilfe!$AL358&lt;Dokumentationshilfe!$AN$335,0.9,IF(Dokumentationshilfe!$AL358&lt;=Dokumentationshilfe!$AP$335,1+(Dokumentationshilfe!$AL358-Dokumentationshilfe!$AN$335)/ABS(Dokumentationshilfe!$AP$335-Dokumentationshilfe!$AN$335),IF(Dokumentationshilfe!$AL358&lt;=Dokumentationshilfe!$AR$335,2+(Dokumentationshilfe!$AL358-Dokumentationshilfe!$AP$335)/ABS(Dokumentationshilfe!$AR$335-Dokumentationshilfe!$AP$335),IF(Dokumentationshilfe!$AL358&lt;=Dokumentationshilfe!$AT$335,3+(Dokumentationshilfe!$AL358-Dokumentationshilfe!$AR$335)/ABS(Dokumentationshilfe!$AT$335-Dokumentationshilfe!$AR$335),IF(Dokumentationshilfe!$AL358&lt;=Dokumentationshilfe!$AV$335,4+(Dokumentationshilfe!$AL358-Dokumentationshilfe!$AT$335)/ABS(Dokumentationshilfe!$AV$335-Dokumentationshilfe!$AT$335),IF(Dokumentationshilfe!$AL358&lt;=Dokumentationshilfe!$AX$335,5+(Dokumentationshilfe!$AL358-Dokumentationshilfe!$AV$335)/ABS(Dokumentationshilfe!$AX$335-Dokumentationshilfe!$AV$335),IF(Dokumentationshilfe!$AL358&lt;=Dokumentationshilfe!$AZ$335,6+(Dokumentationshilfe!$AL358-Dokumentationshilfe!$AX$335)/ABS(Dokumentationshilfe!$AZ$335-Dokumentationshilfe!$AX$335),7.1))))))))</f>
        <v>#N/A</v>
      </c>
      <c r="F840" s="9">
        <v>1</v>
      </c>
      <c r="G840" s="9">
        <v>2</v>
      </c>
      <c r="H840" s="9">
        <v>3</v>
      </c>
      <c r="I840" s="9">
        <v>4</v>
      </c>
      <c r="J840" s="9">
        <v>5</v>
      </c>
      <c r="K840" s="9">
        <v>6</v>
      </c>
      <c r="L840" s="10">
        <v>7</v>
      </c>
    </row>
    <row r="841" spans="4:12" x14ac:dyDescent="0.2">
      <c r="D841" s="9">
        <v>23</v>
      </c>
      <c r="E841" s="9" t="e">
        <f>IF(Dokumentationshilfe!$AL359="",NA(),IF(Dokumentationshilfe!$AL359&lt;Dokumentationshilfe!$AN$335,0.9,IF(Dokumentationshilfe!$AL359&lt;=Dokumentationshilfe!$AP$335,1+(Dokumentationshilfe!$AL359-Dokumentationshilfe!$AN$335)/ABS(Dokumentationshilfe!$AP$335-Dokumentationshilfe!$AN$335),IF(Dokumentationshilfe!$AL359&lt;=Dokumentationshilfe!$AR$335,2+(Dokumentationshilfe!$AL359-Dokumentationshilfe!$AP$335)/ABS(Dokumentationshilfe!$AR$335-Dokumentationshilfe!$AP$335),IF(Dokumentationshilfe!$AL359&lt;=Dokumentationshilfe!$AT$335,3+(Dokumentationshilfe!$AL359-Dokumentationshilfe!$AR$335)/ABS(Dokumentationshilfe!$AT$335-Dokumentationshilfe!$AR$335),IF(Dokumentationshilfe!$AL359&lt;=Dokumentationshilfe!$AV$335,4+(Dokumentationshilfe!$AL359-Dokumentationshilfe!$AT$335)/ABS(Dokumentationshilfe!$AV$335-Dokumentationshilfe!$AT$335),IF(Dokumentationshilfe!$AL359&lt;=Dokumentationshilfe!$AX$335,5+(Dokumentationshilfe!$AL359-Dokumentationshilfe!$AV$335)/ABS(Dokumentationshilfe!$AX$335-Dokumentationshilfe!$AV$335),IF(Dokumentationshilfe!$AL359&lt;=Dokumentationshilfe!$AZ$335,6+(Dokumentationshilfe!$AL359-Dokumentationshilfe!$AX$335)/ABS(Dokumentationshilfe!$AZ$335-Dokumentationshilfe!$AX$335),7.1))))))))</f>
        <v>#N/A</v>
      </c>
      <c r="F841" s="9">
        <v>1</v>
      </c>
      <c r="G841" s="9">
        <v>2</v>
      </c>
      <c r="H841" s="9">
        <v>3</v>
      </c>
      <c r="I841" s="9">
        <v>4</v>
      </c>
      <c r="J841" s="9">
        <v>5</v>
      </c>
      <c r="K841" s="9">
        <v>6</v>
      </c>
      <c r="L841" s="10">
        <v>7</v>
      </c>
    </row>
    <row r="842" spans="4:12" x14ac:dyDescent="0.2">
      <c r="D842" s="9">
        <v>24</v>
      </c>
      <c r="E842" s="9" t="e">
        <f>IF(Dokumentationshilfe!$AL360="",NA(),IF(Dokumentationshilfe!$AL360&lt;Dokumentationshilfe!$AN$335,0.9,IF(Dokumentationshilfe!$AL360&lt;=Dokumentationshilfe!$AP$335,1+(Dokumentationshilfe!$AL360-Dokumentationshilfe!$AN$335)/ABS(Dokumentationshilfe!$AP$335-Dokumentationshilfe!$AN$335),IF(Dokumentationshilfe!$AL360&lt;=Dokumentationshilfe!$AR$335,2+(Dokumentationshilfe!$AL360-Dokumentationshilfe!$AP$335)/ABS(Dokumentationshilfe!$AR$335-Dokumentationshilfe!$AP$335),IF(Dokumentationshilfe!$AL360&lt;=Dokumentationshilfe!$AT$335,3+(Dokumentationshilfe!$AL360-Dokumentationshilfe!$AR$335)/ABS(Dokumentationshilfe!$AT$335-Dokumentationshilfe!$AR$335),IF(Dokumentationshilfe!$AL360&lt;=Dokumentationshilfe!$AV$335,4+(Dokumentationshilfe!$AL360-Dokumentationshilfe!$AT$335)/ABS(Dokumentationshilfe!$AV$335-Dokumentationshilfe!$AT$335),IF(Dokumentationshilfe!$AL360&lt;=Dokumentationshilfe!$AX$335,5+(Dokumentationshilfe!$AL360-Dokumentationshilfe!$AV$335)/ABS(Dokumentationshilfe!$AX$335-Dokumentationshilfe!$AV$335),IF(Dokumentationshilfe!$AL360&lt;=Dokumentationshilfe!$AZ$335,6+(Dokumentationshilfe!$AL360-Dokumentationshilfe!$AX$335)/ABS(Dokumentationshilfe!$AZ$335-Dokumentationshilfe!$AX$335),7.1))))))))</f>
        <v>#N/A</v>
      </c>
      <c r="F842" s="9">
        <v>1</v>
      </c>
      <c r="G842" s="9">
        <v>2</v>
      </c>
      <c r="H842" s="9">
        <v>3</v>
      </c>
      <c r="I842" s="9">
        <v>4</v>
      </c>
      <c r="J842" s="9">
        <v>5</v>
      </c>
      <c r="K842" s="9">
        <v>6</v>
      </c>
      <c r="L842" s="10">
        <v>7</v>
      </c>
    </row>
    <row r="843" spans="4:12" ht="13.5" thickBot="1" x14ac:dyDescent="0.25">
      <c r="D843" s="12">
        <v>25</v>
      </c>
      <c r="E843" s="9" t="e">
        <f>IF(Dokumentationshilfe!$AL361="",NA(),IF(Dokumentationshilfe!$AL361&lt;Dokumentationshilfe!$AN$335,0.9,IF(Dokumentationshilfe!$AL361&lt;=Dokumentationshilfe!$AP$335,1+(Dokumentationshilfe!$AL361-Dokumentationshilfe!$AN$335)/ABS(Dokumentationshilfe!$AP$335-Dokumentationshilfe!$AN$335),IF(Dokumentationshilfe!$AL361&lt;=Dokumentationshilfe!$AR$335,2+(Dokumentationshilfe!$AL361-Dokumentationshilfe!$AP$335)/ABS(Dokumentationshilfe!$AR$335-Dokumentationshilfe!$AP$335),IF(Dokumentationshilfe!$AL361&lt;=Dokumentationshilfe!$AT$335,3+(Dokumentationshilfe!$AL361-Dokumentationshilfe!$AR$335)/ABS(Dokumentationshilfe!$AT$335-Dokumentationshilfe!$AR$335),IF(Dokumentationshilfe!$AL361&lt;=Dokumentationshilfe!$AV$335,4+(Dokumentationshilfe!$AL361-Dokumentationshilfe!$AT$335)/ABS(Dokumentationshilfe!$AV$335-Dokumentationshilfe!$AT$335),IF(Dokumentationshilfe!$AL361&lt;=Dokumentationshilfe!$AX$335,5+(Dokumentationshilfe!$AL361-Dokumentationshilfe!$AV$335)/ABS(Dokumentationshilfe!$AX$335-Dokumentationshilfe!$AV$335),IF(Dokumentationshilfe!$AL361&lt;=Dokumentationshilfe!$AZ$335,6+(Dokumentationshilfe!$AL361-Dokumentationshilfe!$AX$335)/ABS(Dokumentationshilfe!$AZ$335-Dokumentationshilfe!$AX$335),7.1))))))))</f>
        <v>#N/A</v>
      </c>
      <c r="F843" s="12">
        <v>1</v>
      </c>
      <c r="G843" s="12">
        <v>2</v>
      </c>
      <c r="H843" s="12">
        <v>3</v>
      </c>
      <c r="I843" s="12">
        <v>4</v>
      </c>
      <c r="J843" s="12">
        <v>5</v>
      </c>
      <c r="K843" s="12">
        <v>6</v>
      </c>
      <c r="L843" s="13">
        <v>7</v>
      </c>
    </row>
  </sheetData>
  <sheetProtection algorithmName="SHA-512" hashValue="8ydk5or57KF9qMBSXQKT2OdeIofSsLEYoYbbuBAMmSY6oYpCctdXt4uRbLFIQCWCfMVGZGONjdbtpT5U65IUUg==" saltValue="G3XNHP14VMOVKobS8qp6Pw==" spinCount="100000" sheet="1" objects="1" scenarios="1"/>
  <mergeCells count="1">
    <mergeCell ref="Q28:U35"/>
  </mergeCells>
  <phoneticPr fontId="6"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K9" sqref="K9"/>
    </sheetView>
  </sheetViews>
  <sheetFormatPr baseColWidth="10" defaultRowHeight="12.75" x14ac:dyDescent="0.2"/>
  <cols>
    <col min="2" max="2" width="27.7109375" style="60" customWidth="1"/>
    <col min="3" max="3" width="15.5703125" style="61" customWidth="1"/>
    <col min="4" max="4" width="17.5703125" style="61" customWidth="1"/>
    <col min="5" max="5" width="9.42578125" style="60" customWidth="1"/>
    <col min="6" max="6" width="17.140625" customWidth="1"/>
    <col min="7" max="7" width="31.28515625" customWidth="1"/>
  </cols>
  <sheetData>
    <row r="3" spans="2:8" x14ac:dyDescent="0.2">
      <c r="B3" s="305" t="s">
        <v>49</v>
      </c>
      <c r="C3" s="305"/>
      <c r="D3" s="305"/>
      <c r="E3" s="305"/>
    </row>
    <row r="4" spans="2:8" x14ac:dyDescent="0.2">
      <c r="G4" s="58"/>
      <c r="H4" s="59"/>
    </row>
    <row r="5" spans="2:8" x14ac:dyDescent="0.2">
      <c r="B5" s="60" t="s">
        <v>50</v>
      </c>
      <c r="C5" s="61" t="s">
        <v>51</v>
      </c>
      <c r="D5" s="61" t="s">
        <v>52</v>
      </c>
      <c r="E5" s="60" t="s">
        <v>53</v>
      </c>
      <c r="F5" t="s">
        <v>214</v>
      </c>
      <c r="G5" s="58" t="s">
        <v>215</v>
      </c>
    </row>
    <row r="6" spans="2:8" x14ac:dyDescent="0.2">
      <c r="B6" s="60" t="s">
        <v>54</v>
      </c>
      <c r="C6" s="77">
        <v>0.27</v>
      </c>
      <c r="D6" s="78">
        <v>0.27</v>
      </c>
      <c r="E6" s="62" t="s">
        <v>96</v>
      </c>
      <c r="F6" s="79"/>
    </row>
    <row r="7" spans="2:8" x14ac:dyDescent="0.2">
      <c r="B7" s="60" t="s">
        <v>55</v>
      </c>
      <c r="C7" s="77">
        <v>0.27</v>
      </c>
      <c r="D7" s="78">
        <v>0.27</v>
      </c>
      <c r="E7" s="62" t="s">
        <v>96</v>
      </c>
      <c r="F7" s="79"/>
    </row>
    <row r="8" spans="2:8" x14ac:dyDescent="0.2">
      <c r="B8" s="60" t="s">
        <v>56</v>
      </c>
      <c r="C8" s="77">
        <v>0.25</v>
      </c>
      <c r="D8" s="78" t="s">
        <v>202</v>
      </c>
      <c r="E8" s="60" t="s">
        <v>1</v>
      </c>
      <c r="F8" s="79"/>
    </row>
    <row r="9" spans="2:8" x14ac:dyDescent="0.2">
      <c r="B9" s="60" t="s">
        <v>57</v>
      </c>
      <c r="C9" s="77">
        <v>0.18</v>
      </c>
      <c r="D9" s="77">
        <v>0.2</v>
      </c>
      <c r="E9" s="60" t="s">
        <v>48</v>
      </c>
      <c r="F9" s="79">
        <v>0.05</v>
      </c>
    </row>
    <row r="10" spans="2:8" x14ac:dyDescent="0.2">
      <c r="B10" s="60" t="s">
        <v>58</v>
      </c>
      <c r="C10" s="77">
        <v>0.18</v>
      </c>
      <c r="D10" s="77">
        <v>0.2</v>
      </c>
      <c r="E10" s="60" t="s">
        <v>48</v>
      </c>
      <c r="F10" s="79">
        <v>0.05</v>
      </c>
    </row>
    <row r="11" spans="2:8" x14ac:dyDescent="0.2">
      <c r="B11" s="60" t="s">
        <v>59</v>
      </c>
      <c r="C11" s="77">
        <v>0.12</v>
      </c>
      <c r="D11" s="77">
        <v>0.15</v>
      </c>
      <c r="E11" s="60" t="s">
        <v>61</v>
      </c>
      <c r="F11" s="79">
        <v>0.05</v>
      </c>
    </row>
    <row r="12" spans="2:8" x14ac:dyDescent="0.2">
      <c r="B12" s="60" t="s">
        <v>60</v>
      </c>
      <c r="C12" s="77">
        <v>0.12</v>
      </c>
      <c r="D12" s="77">
        <v>0.15</v>
      </c>
      <c r="E12" s="60" t="s">
        <v>61</v>
      </c>
      <c r="F12" s="79">
        <v>0.05</v>
      </c>
    </row>
    <row r="13" spans="2:8" x14ac:dyDescent="0.2">
      <c r="B13" s="60" t="s">
        <v>62</v>
      </c>
      <c r="C13" s="77">
        <v>0.18</v>
      </c>
      <c r="D13" s="77">
        <v>0.2</v>
      </c>
      <c r="E13" s="60" t="s">
        <v>48</v>
      </c>
      <c r="F13" s="79">
        <v>0.05</v>
      </c>
    </row>
    <row r="14" spans="2:8" x14ac:dyDescent="0.2">
      <c r="B14" s="60" t="s">
        <v>63</v>
      </c>
      <c r="C14" s="77">
        <v>0.18</v>
      </c>
      <c r="D14" s="77">
        <v>0.2</v>
      </c>
      <c r="E14" s="60" t="s">
        <v>48</v>
      </c>
      <c r="F14" s="79">
        <v>0.05</v>
      </c>
    </row>
    <row r="15" spans="2:8" x14ac:dyDescent="0.2">
      <c r="B15" s="60" t="s">
        <v>64</v>
      </c>
      <c r="C15" s="77">
        <v>0.18</v>
      </c>
      <c r="D15" s="77">
        <v>0.2</v>
      </c>
      <c r="E15" s="60" t="s">
        <v>48</v>
      </c>
      <c r="F15" s="79">
        <v>0.06</v>
      </c>
    </row>
    <row r="16" spans="2:8" x14ac:dyDescent="0.2">
      <c r="B16" s="60" t="s">
        <v>216</v>
      </c>
      <c r="C16" s="77">
        <v>0.18</v>
      </c>
      <c r="D16" s="77">
        <v>0.2</v>
      </c>
      <c r="E16" s="60" t="s">
        <v>48</v>
      </c>
      <c r="F16" s="79">
        <v>0.06</v>
      </c>
    </row>
    <row r="17" spans="2:6" x14ac:dyDescent="0.2">
      <c r="B17" s="60" t="s">
        <v>65</v>
      </c>
      <c r="C17" s="77">
        <v>0.18</v>
      </c>
      <c r="D17" s="77">
        <v>0.2</v>
      </c>
      <c r="E17" s="60" t="s">
        <v>48</v>
      </c>
      <c r="F17" s="79">
        <v>0.05</v>
      </c>
    </row>
    <row r="18" spans="2:6" x14ac:dyDescent="0.2">
      <c r="B18" s="60" t="s">
        <v>66</v>
      </c>
      <c r="C18" s="77">
        <v>0.18</v>
      </c>
      <c r="D18" s="77">
        <v>0.2</v>
      </c>
      <c r="E18" s="60" t="s">
        <v>48</v>
      </c>
      <c r="F18" s="79">
        <v>0.05</v>
      </c>
    </row>
    <row r="19" spans="2:6" ht="17.25" customHeight="1" x14ac:dyDescent="0.2">
      <c r="B19" s="60" t="s">
        <v>67</v>
      </c>
      <c r="C19" s="77">
        <v>0.18</v>
      </c>
      <c r="D19" s="77">
        <v>0.2</v>
      </c>
      <c r="E19" s="60" t="s">
        <v>48</v>
      </c>
      <c r="F19" s="79">
        <v>0.05</v>
      </c>
    </row>
    <row r="20" spans="2:6" ht="17.25" customHeight="1" x14ac:dyDescent="0.2">
      <c r="B20" s="60" t="s">
        <v>68</v>
      </c>
      <c r="C20" s="77">
        <v>0.18</v>
      </c>
      <c r="D20" s="77">
        <v>0.2</v>
      </c>
      <c r="E20" s="60" t="s">
        <v>48</v>
      </c>
      <c r="F20" s="79">
        <v>0.05</v>
      </c>
    </row>
    <row r="21" spans="2:6" ht="17.25" customHeight="1" x14ac:dyDescent="0.2">
      <c r="C21" s="77"/>
      <c r="D21" s="77"/>
      <c r="F21" s="79"/>
    </row>
    <row r="22" spans="2:6" x14ac:dyDescent="0.2">
      <c r="B22" s="60" t="s">
        <v>69</v>
      </c>
      <c r="C22" s="77">
        <v>0.18</v>
      </c>
      <c r="D22" s="77">
        <v>0.2</v>
      </c>
      <c r="E22" s="62" t="s">
        <v>72</v>
      </c>
      <c r="F22" s="79">
        <v>0.05</v>
      </c>
    </row>
    <row r="23" spans="2:6" ht="16.5" customHeight="1" x14ac:dyDescent="0.2">
      <c r="B23" s="60" t="s">
        <v>70</v>
      </c>
      <c r="C23" s="77">
        <v>0.18</v>
      </c>
      <c r="D23" s="77">
        <v>0.2</v>
      </c>
      <c r="E23" s="62" t="s">
        <v>72</v>
      </c>
      <c r="F23" s="79">
        <v>0.05</v>
      </c>
    </row>
    <row r="24" spans="2:6" ht="12.6" customHeight="1" x14ac:dyDescent="0.2">
      <c r="B24" s="60" t="s">
        <v>71</v>
      </c>
      <c r="C24" s="77">
        <v>0.18</v>
      </c>
      <c r="D24" s="77">
        <v>0.2</v>
      </c>
      <c r="E24" s="62" t="s">
        <v>72</v>
      </c>
      <c r="F24" s="79">
        <v>0.05</v>
      </c>
    </row>
    <row r="25" spans="2:6" ht="16.5" customHeight="1" x14ac:dyDescent="0.2">
      <c r="B25" s="62" t="s">
        <v>73</v>
      </c>
      <c r="C25" s="77">
        <v>0.25</v>
      </c>
      <c r="D25" s="77">
        <v>0.15</v>
      </c>
      <c r="E25" s="62" t="s">
        <v>72</v>
      </c>
      <c r="F25" s="79">
        <v>0.05</v>
      </c>
    </row>
    <row r="26" spans="2:6" ht="16.5" customHeight="1" x14ac:dyDescent="0.2">
      <c r="B26" s="62" t="s">
        <v>74</v>
      </c>
      <c r="C26" s="77">
        <v>0.25</v>
      </c>
      <c r="D26" s="77">
        <v>0.15</v>
      </c>
      <c r="E26" s="62" t="s">
        <v>72</v>
      </c>
      <c r="F26" s="79">
        <v>0.05</v>
      </c>
    </row>
    <row r="27" spans="2:6" ht="12.6" customHeight="1" x14ac:dyDescent="0.2">
      <c r="B27" s="62" t="s">
        <v>75</v>
      </c>
      <c r="C27" s="77">
        <v>0.25</v>
      </c>
      <c r="D27" s="77">
        <v>0.15</v>
      </c>
      <c r="E27" s="62" t="s">
        <v>72</v>
      </c>
      <c r="F27" s="79">
        <v>0.05</v>
      </c>
    </row>
    <row r="28" spans="2:6" ht="12.6" customHeight="1" x14ac:dyDescent="0.2">
      <c r="B28" s="62" t="s">
        <v>76</v>
      </c>
      <c r="C28" s="77">
        <v>0.25</v>
      </c>
      <c r="D28" s="77">
        <v>0.15</v>
      </c>
      <c r="E28" s="62" t="s">
        <v>72</v>
      </c>
      <c r="F28" s="79">
        <v>0.05</v>
      </c>
    </row>
    <row r="29" spans="2:6" ht="12.6" customHeight="1" x14ac:dyDescent="0.2">
      <c r="B29" s="62" t="s">
        <v>77</v>
      </c>
      <c r="C29" s="77">
        <v>0.25</v>
      </c>
      <c r="D29" s="77">
        <v>0.15</v>
      </c>
      <c r="E29" s="62" t="s">
        <v>72</v>
      </c>
      <c r="F29" s="79">
        <v>0.05</v>
      </c>
    </row>
    <row r="30" spans="2:6" ht="12.6" customHeight="1" x14ac:dyDescent="0.2">
      <c r="B30" s="62" t="s">
        <v>78</v>
      </c>
      <c r="C30" s="77">
        <v>0.18</v>
      </c>
      <c r="D30" s="77">
        <v>0.2</v>
      </c>
      <c r="E30" s="62" t="s">
        <v>72</v>
      </c>
      <c r="F30" s="79">
        <v>0.05</v>
      </c>
    </row>
    <row r="31" spans="2:6" ht="12.6" customHeight="1" x14ac:dyDescent="0.2">
      <c r="B31" s="62" t="s">
        <v>79</v>
      </c>
      <c r="C31" s="77">
        <v>0.09</v>
      </c>
      <c r="D31" s="77">
        <v>0.15</v>
      </c>
      <c r="E31" s="62" t="s">
        <v>47</v>
      </c>
      <c r="F31" s="79">
        <v>0.05</v>
      </c>
    </row>
    <row r="32" spans="2:6" ht="12.6" customHeight="1" x14ac:dyDescent="0.2">
      <c r="B32" s="62" t="s">
        <v>217</v>
      </c>
      <c r="C32" s="77">
        <v>0.09</v>
      </c>
      <c r="D32" s="77">
        <v>0.15</v>
      </c>
      <c r="E32" s="62" t="s">
        <v>47</v>
      </c>
      <c r="F32" s="79">
        <v>0.05</v>
      </c>
    </row>
    <row r="33" spans="2:7" ht="12.6" customHeight="1" x14ac:dyDescent="0.2">
      <c r="B33" s="62" t="s">
        <v>80</v>
      </c>
      <c r="C33" s="77">
        <v>0.09</v>
      </c>
      <c r="D33" s="77">
        <v>0.15</v>
      </c>
      <c r="E33" s="62" t="s">
        <v>47</v>
      </c>
      <c r="F33" s="79">
        <v>0.05</v>
      </c>
    </row>
    <row r="34" spans="2:7" ht="12.6" customHeight="1" x14ac:dyDescent="0.2">
      <c r="B34" s="62" t="s">
        <v>81</v>
      </c>
      <c r="C34" s="77">
        <v>0.09</v>
      </c>
      <c r="D34" s="77">
        <v>0.15</v>
      </c>
      <c r="E34" s="62" t="s">
        <v>47</v>
      </c>
      <c r="F34" s="79">
        <v>0.05</v>
      </c>
    </row>
    <row r="35" spans="2:7" ht="12.6" customHeight="1" x14ac:dyDescent="0.2">
      <c r="B35" s="60" t="s">
        <v>46</v>
      </c>
      <c r="C35" s="77">
        <v>0.06</v>
      </c>
      <c r="D35" s="77">
        <v>0.06</v>
      </c>
      <c r="E35" s="60" t="s">
        <v>47</v>
      </c>
      <c r="F35" s="79">
        <v>0.05</v>
      </c>
    </row>
    <row r="36" spans="2:7" ht="12.6" customHeight="1" x14ac:dyDescent="0.2">
      <c r="B36" s="60" t="s">
        <v>82</v>
      </c>
      <c r="C36" s="77">
        <v>0.06</v>
      </c>
      <c r="D36" s="77">
        <v>0.06</v>
      </c>
      <c r="E36" s="60" t="s">
        <v>47</v>
      </c>
      <c r="F36" s="79">
        <v>0.05</v>
      </c>
    </row>
    <row r="37" spans="2:7" ht="12.6" customHeight="1" x14ac:dyDescent="0.2">
      <c r="B37" s="60" t="s">
        <v>83</v>
      </c>
      <c r="C37" s="77">
        <v>0.06</v>
      </c>
      <c r="D37" s="77">
        <v>0.06</v>
      </c>
      <c r="E37" s="60" t="s">
        <v>47</v>
      </c>
      <c r="F37" s="79">
        <v>0.05</v>
      </c>
    </row>
    <row r="38" spans="2:7" ht="12.6" customHeight="1" x14ac:dyDescent="0.2">
      <c r="B38" s="60" t="s">
        <v>84</v>
      </c>
      <c r="C38" s="77">
        <v>0.1</v>
      </c>
      <c r="D38" s="77">
        <v>0.15</v>
      </c>
      <c r="E38" s="60" t="s">
        <v>47</v>
      </c>
      <c r="F38" s="79">
        <v>0.05</v>
      </c>
    </row>
    <row r="39" spans="2:7" ht="12.6" customHeight="1" x14ac:dyDescent="0.2">
      <c r="B39" s="60" t="s">
        <v>85</v>
      </c>
      <c r="C39" s="77">
        <v>0.1</v>
      </c>
      <c r="D39" s="77">
        <v>0.15</v>
      </c>
      <c r="E39" s="60" t="s">
        <v>47</v>
      </c>
      <c r="F39" s="79">
        <v>0.05</v>
      </c>
    </row>
    <row r="40" spans="2:7" ht="12.6" customHeight="1" x14ac:dyDescent="0.2">
      <c r="B40" s="62" t="s">
        <v>203</v>
      </c>
      <c r="C40" s="77">
        <v>0.1</v>
      </c>
      <c r="D40" s="77">
        <v>0.15</v>
      </c>
      <c r="E40" s="60" t="s">
        <v>47</v>
      </c>
      <c r="F40" s="79">
        <v>0.05</v>
      </c>
    </row>
    <row r="41" spans="2:7" ht="12.6" customHeight="1" x14ac:dyDescent="0.2">
      <c r="B41" s="60" t="s">
        <v>86</v>
      </c>
      <c r="C41" s="77">
        <v>0.1</v>
      </c>
      <c r="D41" s="77">
        <v>0.15</v>
      </c>
      <c r="E41" s="60" t="s">
        <v>47</v>
      </c>
      <c r="F41" s="79">
        <v>0.05</v>
      </c>
    </row>
    <row r="42" spans="2:7" ht="12.6" customHeight="1" x14ac:dyDescent="0.2">
      <c r="B42" s="60" t="s">
        <v>87</v>
      </c>
      <c r="C42" s="77">
        <v>0.1</v>
      </c>
      <c r="D42" s="77">
        <v>0.15</v>
      </c>
      <c r="E42" s="60" t="s">
        <v>47</v>
      </c>
      <c r="F42" s="79">
        <v>0.05</v>
      </c>
    </row>
    <row r="43" spans="2:7" ht="12.6" customHeight="1" x14ac:dyDescent="0.2">
      <c r="B43" s="60" t="s">
        <v>88</v>
      </c>
      <c r="C43" s="77">
        <v>0.1</v>
      </c>
      <c r="D43" s="77">
        <v>0.15</v>
      </c>
      <c r="E43" s="60" t="s">
        <v>47</v>
      </c>
      <c r="F43" s="79">
        <v>0.05</v>
      </c>
    </row>
    <row r="44" spans="2:7" ht="12.6" customHeight="1" x14ac:dyDescent="0.2">
      <c r="B44" s="60" t="s">
        <v>89</v>
      </c>
      <c r="C44" s="77">
        <v>0.21</v>
      </c>
      <c r="D44" s="78">
        <v>0.21</v>
      </c>
      <c r="E44" s="60" t="s">
        <v>45</v>
      </c>
      <c r="F44" s="79">
        <v>0.09</v>
      </c>
      <c r="G44" s="80" t="s">
        <v>218</v>
      </c>
    </row>
    <row r="45" spans="2:7" ht="12.6" customHeight="1" x14ac:dyDescent="0.2">
      <c r="B45" s="60" t="s">
        <v>90</v>
      </c>
      <c r="C45" s="77">
        <v>0.18</v>
      </c>
      <c r="D45" s="77">
        <v>0.18</v>
      </c>
      <c r="E45" s="60" t="s">
        <v>48</v>
      </c>
      <c r="F45" s="79"/>
    </row>
    <row r="46" spans="2:7" ht="12.6" customHeight="1" x14ac:dyDescent="0.2">
      <c r="B46" s="60" t="s">
        <v>91</v>
      </c>
      <c r="C46" s="77">
        <v>0.18</v>
      </c>
      <c r="D46" s="77">
        <v>0.18</v>
      </c>
      <c r="E46" s="60" t="s">
        <v>48</v>
      </c>
      <c r="F46" s="79"/>
    </row>
    <row r="47" spans="2:7" ht="12.6" customHeight="1" x14ac:dyDescent="0.2">
      <c r="B47" s="60" t="s">
        <v>92</v>
      </c>
      <c r="C47" s="77">
        <v>0.18</v>
      </c>
      <c r="D47" s="77">
        <v>0.2</v>
      </c>
      <c r="E47" s="60" t="s">
        <v>48</v>
      </c>
      <c r="F47" s="79">
        <v>0.05</v>
      </c>
    </row>
    <row r="48" spans="2:7" ht="12.6" customHeight="1" x14ac:dyDescent="0.2">
      <c r="B48" s="60" t="s">
        <v>93</v>
      </c>
      <c r="C48" s="77">
        <v>0.25</v>
      </c>
      <c r="D48" s="78">
        <v>0.2</v>
      </c>
      <c r="E48" s="60" t="s">
        <v>1</v>
      </c>
      <c r="F48" s="79">
        <v>0.06</v>
      </c>
    </row>
    <row r="49" spans="2:6" ht="12.6" customHeight="1" x14ac:dyDescent="0.2">
      <c r="B49" s="60" t="s">
        <v>94</v>
      </c>
      <c r="C49" s="77">
        <v>0.21</v>
      </c>
      <c r="D49" s="77">
        <v>0.21</v>
      </c>
      <c r="E49" s="60" t="s">
        <v>96</v>
      </c>
      <c r="F49" s="79">
        <v>0.02</v>
      </c>
    </row>
    <row r="50" spans="2:6" x14ac:dyDescent="0.2">
      <c r="B50" s="60" t="s">
        <v>95</v>
      </c>
      <c r="C50" s="77">
        <v>0.21</v>
      </c>
      <c r="D50" s="77">
        <v>0.21</v>
      </c>
      <c r="E50" s="60" t="s">
        <v>96</v>
      </c>
      <c r="F50" s="79">
        <v>0.02</v>
      </c>
    </row>
    <row r="51" spans="2:6" x14ac:dyDescent="0.2">
      <c r="B51" s="60" t="s">
        <v>97</v>
      </c>
      <c r="C51" s="77">
        <v>0.24</v>
      </c>
      <c r="D51" s="77">
        <v>0.24</v>
      </c>
      <c r="E51" s="60" t="s">
        <v>96</v>
      </c>
      <c r="F51" s="79"/>
    </row>
    <row r="52" spans="2:6" x14ac:dyDescent="0.2">
      <c r="B52" s="60" t="s">
        <v>98</v>
      </c>
      <c r="C52" s="77">
        <v>0.24</v>
      </c>
      <c r="D52" s="77">
        <v>0.24</v>
      </c>
      <c r="E52" s="60" t="s">
        <v>96</v>
      </c>
      <c r="F52" s="79"/>
    </row>
    <row r="53" spans="2:6" x14ac:dyDescent="0.2">
      <c r="B53" s="60" t="s">
        <v>99</v>
      </c>
      <c r="C53" s="77">
        <v>0.24</v>
      </c>
      <c r="D53" s="77">
        <v>0.24</v>
      </c>
      <c r="E53" s="60" t="s">
        <v>96</v>
      </c>
      <c r="F53" s="79"/>
    </row>
    <row r="54" spans="2:6" ht="14.25" x14ac:dyDescent="0.2">
      <c r="B54" s="60" t="s">
        <v>100</v>
      </c>
      <c r="C54" s="77">
        <v>0.25</v>
      </c>
      <c r="D54" s="63">
        <v>5.3999999999999999E-2</v>
      </c>
      <c r="E54" s="62" t="s">
        <v>105</v>
      </c>
      <c r="F54" s="79"/>
    </row>
    <row r="55" spans="2:6" ht="14.25" x14ac:dyDescent="0.2">
      <c r="B55" s="60" t="s">
        <v>101</v>
      </c>
      <c r="C55" s="77">
        <v>0.25</v>
      </c>
      <c r="D55" s="63">
        <v>5.3999999999999999E-2</v>
      </c>
      <c r="E55" s="62" t="s">
        <v>105</v>
      </c>
      <c r="F55" s="79"/>
    </row>
    <row r="56" spans="2:6" ht="14.25" x14ac:dyDescent="0.2">
      <c r="B56" s="60" t="s">
        <v>102</v>
      </c>
      <c r="C56" s="77">
        <v>0.25</v>
      </c>
      <c r="D56" s="63">
        <v>5.3999999999999999E-2</v>
      </c>
      <c r="E56" s="62" t="s">
        <v>105</v>
      </c>
      <c r="F56" s="79"/>
    </row>
    <row r="57" spans="2:6" ht="14.25" x14ac:dyDescent="0.2">
      <c r="B57" s="60" t="s">
        <v>103</v>
      </c>
      <c r="C57" s="77">
        <v>0.25</v>
      </c>
      <c r="D57" s="63">
        <v>5.3999999999999999E-2</v>
      </c>
      <c r="E57" s="62" t="s">
        <v>105</v>
      </c>
      <c r="F57" s="79"/>
    </row>
    <row r="58" spans="2:6" ht="14.25" x14ac:dyDescent="0.2">
      <c r="B58" s="60" t="s">
        <v>104</v>
      </c>
      <c r="C58" s="61">
        <v>0.25</v>
      </c>
      <c r="D58" s="63">
        <v>5.3999999999999999E-2</v>
      </c>
      <c r="E58" s="62" t="s">
        <v>105</v>
      </c>
      <c r="F58" s="79"/>
    </row>
    <row r="59" spans="2:6" x14ac:dyDescent="0.2">
      <c r="B59" s="62" t="s">
        <v>106</v>
      </c>
      <c r="C59" s="61">
        <v>0.18</v>
      </c>
      <c r="D59" s="61">
        <v>0.2</v>
      </c>
      <c r="E59" s="62" t="s">
        <v>48</v>
      </c>
      <c r="F59" s="79">
        <v>0.05</v>
      </c>
    </row>
    <row r="60" spans="2:6" x14ac:dyDescent="0.2">
      <c r="B60" s="62" t="s">
        <v>107</v>
      </c>
      <c r="C60" s="61">
        <v>0.09</v>
      </c>
      <c r="D60" s="61">
        <v>0.15</v>
      </c>
      <c r="E60" s="62" t="s">
        <v>47</v>
      </c>
      <c r="F60" s="79">
        <v>0.05</v>
      </c>
    </row>
    <row r="61" spans="2:6" x14ac:dyDescent="0.2">
      <c r="B61" s="62" t="s">
        <v>108</v>
      </c>
      <c r="C61" s="61">
        <v>0.09</v>
      </c>
      <c r="D61" s="61">
        <v>0.15</v>
      </c>
      <c r="E61" s="62" t="s">
        <v>47</v>
      </c>
      <c r="F61" s="79">
        <v>0.05</v>
      </c>
    </row>
    <row r="62" spans="2:6" x14ac:dyDescent="0.2">
      <c r="B62" s="62" t="s">
        <v>109</v>
      </c>
      <c r="C62" s="61">
        <v>0.09</v>
      </c>
      <c r="D62" s="61">
        <v>0.15</v>
      </c>
      <c r="E62" s="62" t="s">
        <v>47</v>
      </c>
      <c r="F62" s="79">
        <v>0.05</v>
      </c>
    </row>
    <row r="63" spans="2:6" x14ac:dyDescent="0.2">
      <c r="B63" s="62" t="s">
        <v>110</v>
      </c>
      <c r="C63" s="61">
        <v>0.09</v>
      </c>
      <c r="D63" s="61">
        <v>0.15</v>
      </c>
      <c r="E63" s="62" t="s">
        <v>47</v>
      </c>
      <c r="F63" s="79">
        <v>0.05</v>
      </c>
    </row>
    <row r="64" spans="2:6" x14ac:dyDescent="0.2">
      <c r="B64" s="62" t="s">
        <v>111</v>
      </c>
      <c r="C64" s="61">
        <v>0.09</v>
      </c>
      <c r="D64" s="61">
        <v>0.09</v>
      </c>
      <c r="E64" s="60" t="s">
        <v>114</v>
      </c>
      <c r="F64" s="79">
        <v>3.1E-2</v>
      </c>
    </row>
    <row r="65" spans="2:6" x14ac:dyDescent="0.2">
      <c r="B65" s="62" t="s">
        <v>112</v>
      </c>
      <c r="C65" s="61">
        <v>0.09</v>
      </c>
      <c r="D65" s="61">
        <v>0.09</v>
      </c>
      <c r="E65" s="60" t="s">
        <v>114</v>
      </c>
      <c r="F65" s="79">
        <v>3.1E-2</v>
      </c>
    </row>
    <row r="66" spans="2:6" x14ac:dyDescent="0.2">
      <c r="B66" s="60" t="s">
        <v>113</v>
      </c>
      <c r="C66" s="61">
        <v>0.09</v>
      </c>
      <c r="D66" s="61">
        <v>0.09</v>
      </c>
      <c r="E66" s="60" t="s">
        <v>114</v>
      </c>
      <c r="F66" s="79">
        <v>3.1E-2</v>
      </c>
    </row>
    <row r="67" spans="2:6" x14ac:dyDescent="0.2">
      <c r="B67" s="60" t="s">
        <v>115</v>
      </c>
      <c r="C67" s="61">
        <v>0.09</v>
      </c>
      <c r="D67" s="75">
        <v>4.9000000000000002E-2</v>
      </c>
      <c r="E67" s="60" t="s">
        <v>114</v>
      </c>
      <c r="F67" s="79"/>
    </row>
    <row r="68" spans="2:6" x14ac:dyDescent="0.2">
      <c r="B68" s="60" t="s">
        <v>116</v>
      </c>
      <c r="C68" s="61">
        <v>0.09</v>
      </c>
      <c r="D68" s="75">
        <v>4.9000000000000002E-2</v>
      </c>
      <c r="E68" s="60" t="s">
        <v>114</v>
      </c>
      <c r="F68" s="79"/>
    </row>
    <row r="69" spans="2:6" x14ac:dyDescent="0.2">
      <c r="B69" s="60" t="s">
        <v>117</v>
      </c>
      <c r="C69" s="61">
        <v>0.09</v>
      </c>
      <c r="D69" s="75">
        <v>4.9000000000000002E-2</v>
      </c>
      <c r="E69" s="60" t="s">
        <v>114</v>
      </c>
      <c r="F69" s="79"/>
    </row>
    <row r="70" spans="2:6" x14ac:dyDescent="0.2">
      <c r="B70" s="60" t="s">
        <v>118</v>
      </c>
      <c r="C70" s="61">
        <v>0.09</v>
      </c>
      <c r="D70" s="75">
        <v>4.2999999999999997E-2</v>
      </c>
      <c r="E70" s="60" t="s">
        <v>122</v>
      </c>
      <c r="F70" s="79"/>
    </row>
    <row r="71" spans="2:6" x14ac:dyDescent="0.2">
      <c r="B71" s="60" t="s">
        <v>119</v>
      </c>
      <c r="C71" s="61">
        <v>0.09</v>
      </c>
      <c r="D71" s="75">
        <v>4.2999999999999997E-2</v>
      </c>
      <c r="E71" s="60" t="s">
        <v>122</v>
      </c>
      <c r="F71" s="79"/>
    </row>
    <row r="72" spans="2:6" x14ac:dyDescent="0.2">
      <c r="B72" s="60" t="s">
        <v>120</v>
      </c>
      <c r="C72" s="61">
        <v>0.09</v>
      </c>
      <c r="D72" s="75">
        <v>4.2999999999999997E-2</v>
      </c>
      <c r="E72" s="60" t="s">
        <v>122</v>
      </c>
      <c r="F72" s="79"/>
    </row>
    <row r="73" spans="2:6" x14ac:dyDescent="0.2">
      <c r="B73" s="60" t="s">
        <v>121</v>
      </c>
      <c r="C73" s="61">
        <v>0.09</v>
      </c>
      <c r="D73" s="75">
        <v>4.2999999999999997E-2</v>
      </c>
      <c r="E73" s="60" t="s">
        <v>122</v>
      </c>
      <c r="F73" s="79"/>
    </row>
    <row r="74" spans="2:6" x14ac:dyDescent="0.2">
      <c r="B74" s="60" t="s">
        <v>123</v>
      </c>
      <c r="C74" s="61">
        <v>0.15</v>
      </c>
      <c r="D74" s="61">
        <v>0.15</v>
      </c>
      <c r="E74" s="60" t="s">
        <v>47</v>
      </c>
      <c r="F74" s="79">
        <v>0.06</v>
      </c>
    </row>
    <row r="75" spans="2:6" x14ac:dyDescent="0.2">
      <c r="B75" s="60" t="s">
        <v>124</v>
      </c>
      <c r="C75" s="61">
        <v>0.15</v>
      </c>
      <c r="D75" s="61">
        <v>0.15</v>
      </c>
      <c r="E75" s="60" t="s">
        <v>47</v>
      </c>
      <c r="F75" s="79">
        <v>0.06</v>
      </c>
    </row>
    <row r="76" spans="2:6" x14ac:dyDescent="0.2">
      <c r="B76" s="60" t="s">
        <v>125</v>
      </c>
      <c r="C76" s="61">
        <v>0.21</v>
      </c>
      <c r="D76" s="61">
        <v>0.2</v>
      </c>
      <c r="E76" s="60" t="s">
        <v>47</v>
      </c>
      <c r="F76" s="79">
        <v>0.1</v>
      </c>
    </row>
    <row r="77" spans="2:6" x14ac:dyDescent="0.2">
      <c r="B77" s="60" t="s">
        <v>126</v>
      </c>
      <c r="C77" s="61">
        <v>0.21</v>
      </c>
      <c r="D77" s="61">
        <v>0.2</v>
      </c>
      <c r="E77" s="60" t="s">
        <v>47</v>
      </c>
      <c r="F77" s="79">
        <v>0.1</v>
      </c>
    </row>
    <row r="78" spans="2:6" x14ac:dyDescent="0.2">
      <c r="B78" s="60" t="s">
        <v>127</v>
      </c>
      <c r="C78" s="61">
        <v>0.21</v>
      </c>
      <c r="D78" s="61">
        <v>0.2</v>
      </c>
      <c r="E78" s="60" t="s">
        <v>47</v>
      </c>
      <c r="F78" s="79">
        <v>0.1</v>
      </c>
    </row>
    <row r="79" spans="2:6" x14ac:dyDescent="0.2">
      <c r="B79" s="60" t="s">
        <v>128</v>
      </c>
      <c r="C79" s="61">
        <v>0.25</v>
      </c>
      <c r="D79" s="61">
        <v>0.25</v>
      </c>
      <c r="E79" s="62" t="s">
        <v>132</v>
      </c>
      <c r="F79" s="79"/>
    </row>
    <row r="80" spans="2:6" x14ac:dyDescent="0.2">
      <c r="B80" s="60" t="s">
        <v>129</v>
      </c>
      <c r="C80" s="61">
        <v>0.25</v>
      </c>
      <c r="D80" s="61">
        <v>0.25</v>
      </c>
      <c r="E80" s="62" t="s">
        <v>132</v>
      </c>
      <c r="F80" s="79"/>
    </row>
    <row r="81" spans="2:6" x14ac:dyDescent="0.2">
      <c r="B81" s="62" t="s">
        <v>130</v>
      </c>
      <c r="C81" s="61">
        <v>0.25</v>
      </c>
      <c r="D81" s="61">
        <v>0.25</v>
      </c>
      <c r="E81" s="62" t="s">
        <v>132</v>
      </c>
      <c r="F81" s="79"/>
    </row>
    <row r="82" spans="2:6" x14ac:dyDescent="0.2">
      <c r="B82" s="62" t="s">
        <v>131</v>
      </c>
      <c r="C82" s="61">
        <v>0.25</v>
      </c>
      <c r="D82" s="61">
        <v>0.25</v>
      </c>
      <c r="E82" s="62" t="s">
        <v>132</v>
      </c>
      <c r="F82" s="79"/>
    </row>
    <row r="83" spans="2:6" x14ac:dyDescent="0.2">
      <c r="B83" s="60" t="s">
        <v>133</v>
      </c>
      <c r="C83" s="61">
        <v>0.06</v>
      </c>
      <c r="D83" s="61">
        <v>0.06</v>
      </c>
      <c r="E83" s="60" t="s">
        <v>47</v>
      </c>
      <c r="F83" s="79">
        <v>0.05</v>
      </c>
    </row>
    <row r="84" spans="2:6" x14ac:dyDescent="0.2">
      <c r="B84" s="60" t="s">
        <v>134</v>
      </c>
      <c r="C84" s="61">
        <v>0.06</v>
      </c>
      <c r="D84" s="61">
        <v>0.06</v>
      </c>
      <c r="E84" s="60" t="s">
        <v>47</v>
      </c>
      <c r="F84" s="79">
        <v>0.05</v>
      </c>
    </row>
    <row r="85" spans="2:6" x14ac:dyDescent="0.2">
      <c r="B85" s="60" t="s">
        <v>135</v>
      </c>
      <c r="C85" s="61">
        <v>0.18</v>
      </c>
      <c r="D85" s="61">
        <v>0.15</v>
      </c>
      <c r="E85" s="62" t="s">
        <v>72</v>
      </c>
      <c r="F85" s="79">
        <v>0.05</v>
      </c>
    </row>
    <row r="86" spans="2:6" x14ac:dyDescent="0.2">
      <c r="B86" s="60" t="s">
        <v>136</v>
      </c>
      <c r="C86" s="61">
        <v>0.18</v>
      </c>
      <c r="D86" s="61">
        <v>0.15</v>
      </c>
      <c r="E86" s="62" t="s">
        <v>72</v>
      </c>
      <c r="F86" s="79">
        <v>0.05</v>
      </c>
    </row>
    <row r="87" spans="2:6" x14ac:dyDescent="0.2">
      <c r="B87" s="60" t="s">
        <v>137</v>
      </c>
      <c r="C87" s="61">
        <v>0.18</v>
      </c>
      <c r="D87" s="61">
        <v>0.15</v>
      </c>
      <c r="E87" s="62" t="s">
        <v>72</v>
      </c>
      <c r="F87" s="79">
        <v>0.05</v>
      </c>
    </row>
    <row r="88" spans="2:6" x14ac:dyDescent="0.2">
      <c r="B88" s="60" t="s">
        <v>138</v>
      </c>
      <c r="C88" s="61">
        <v>0.18</v>
      </c>
      <c r="D88" s="61">
        <v>0.15</v>
      </c>
      <c r="E88" s="62" t="s">
        <v>72</v>
      </c>
      <c r="F88" s="79">
        <v>0.05</v>
      </c>
    </row>
    <row r="89" spans="2:6" x14ac:dyDescent="0.2">
      <c r="B89" s="60" t="s">
        <v>139</v>
      </c>
      <c r="C89" s="61">
        <v>0.18</v>
      </c>
      <c r="D89" s="61">
        <v>0.2</v>
      </c>
      <c r="E89" s="60" t="s">
        <v>48</v>
      </c>
      <c r="F89" s="79">
        <v>0.05</v>
      </c>
    </row>
    <row r="90" spans="2:6" x14ac:dyDescent="0.2">
      <c r="B90" s="60" t="s">
        <v>140</v>
      </c>
      <c r="C90" s="61">
        <v>0.18</v>
      </c>
      <c r="D90" s="61">
        <v>0.2</v>
      </c>
      <c r="E90" s="60" t="s">
        <v>48</v>
      </c>
      <c r="F90" s="79">
        <v>0.05</v>
      </c>
    </row>
    <row r="91" spans="2:6" x14ac:dyDescent="0.2">
      <c r="B91" s="60" t="s">
        <v>141</v>
      </c>
      <c r="C91" s="61">
        <v>0.25</v>
      </c>
      <c r="D91" s="64" t="s">
        <v>202</v>
      </c>
      <c r="E91" s="60" t="s">
        <v>1</v>
      </c>
      <c r="F91" s="79"/>
    </row>
    <row r="92" spans="2:6" x14ac:dyDescent="0.2">
      <c r="B92" s="60" t="s">
        <v>142</v>
      </c>
      <c r="C92" s="61">
        <v>0.25</v>
      </c>
      <c r="D92" s="64" t="s">
        <v>202</v>
      </c>
      <c r="E92" s="60" t="s">
        <v>1</v>
      </c>
      <c r="F92" s="79"/>
    </row>
    <row r="93" spans="2:6" x14ac:dyDescent="0.2">
      <c r="B93" s="60" t="s">
        <v>143</v>
      </c>
      <c r="C93" s="61">
        <v>0.25</v>
      </c>
      <c r="D93" s="64" t="s">
        <v>202</v>
      </c>
      <c r="E93" s="60" t="s">
        <v>1</v>
      </c>
      <c r="F93" s="79"/>
    </row>
    <row r="94" spans="2:6" ht="14.25" x14ac:dyDescent="0.2">
      <c r="B94" s="60" t="s">
        <v>144</v>
      </c>
      <c r="C94" s="61">
        <v>0.25</v>
      </c>
      <c r="D94" s="76">
        <v>0.121</v>
      </c>
      <c r="E94" s="62" t="s">
        <v>147</v>
      </c>
      <c r="F94" s="79"/>
    </row>
    <row r="95" spans="2:6" ht="14.25" x14ac:dyDescent="0.2">
      <c r="B95" s="60" t="s">
        <v>145</v>
      </c>
      <c r="C95" s="61">
        <v>0.25</v>
      </c>
      <c r="D95" s="76">
        <v>0.121</v>
      </c>
      <c r="E95" s="62" t="s">
        <v>147</v>
      </c>
      <c r="F95" s="79"/>
    </row>
    <row r="96" spans="2:6" ht="14.25" x14ac:dyDescent="0.2">
      <c r="B96" s="60" t="s">
        <v>146</v>
      </c>
      <c r="C96" s="61">
        <v>0.25</v>
      </c>
      <c r="D96" s="76">
        <v>0.121</v>
      </c>
      <c r="E96" s="62" t="s">
        <v>147</v>
      </c>
      <c r="F96" s="79"/>
    </row>
    <row r="97" spans="2:6" x14ac:dyDescent="0.2">
      <c r="B97" s="62" t="s">
        <v>148</v>
      </c>
      <c r="C97" s="61">
        <v>0.18</v>
      </c>
      <c r="D97" s="61">
        <v>0.18</v>
      </c>
      <c r="E97" s="62" t="s">
        <v>48</v>
      </c>
      <c r="F97" s="79"/>
    </row>
    <row r="98" spans="2:6" x14ac:dyDescent="0.2">
      <c r="B98" s="62" t="s">
        <v>149</v>
      </c>
      <c r="C98" s="61">
        <v>0.18</v>
      </c>
      <c r="D98" s="61">
        <v>0.18</v>
      </c>
      <c r="E98" s="62" t="s">
        <v>48</v>
      </c>
      <c r="F98" s="79"/>
    </row>
    <row r="99" spans="2:6" x14ac:dyDescent="0.2">
      <c r="B99" s="62" t="s">
        <v>150</v>
      </c>
      <c r="C99" s="61">
        <v>0.12</v>
      </c>
      <c r="D99" s="61">
        <v>0.2</v>
      </c>
      <c r="E99" s="62" t="s">
        <v>47</v>
      </c>
      <c r="F99" s="79">
        <v>0.05</v>
      </c>
    </row>
    <row r="100" spans="2:6" x14ac:dyDescent="0.2">
      <c r="B100" s="62" t="s">
        <v>151</v>
      </c>
      <c r="C100" s="61">
        <v>0.12</v>
      </c>
      <c r="D100" s="61">
        <v>0.2</v>
      </c>
      <c r="E100" s="62" t="s">
        <v>47</v>
      </c>
      <c r="F100" s="79">
        <v>0.05</v>
      </c>
    </row>
    <row r="101" spans="2:6" x14ac:dyDescent="0.2">
      <c r="B101" s="62" t="s">
        <v>152</v>
      </c>
      <c r="C101" s="61">
        <v>0.12</v>
      </c>
      <c r="D101" s="61">
        <v>0.2</v>
      </c>
      <c r="E101" s="62" t="s">
        <v>47</v>
      </c>
      <c r="F101" s="79">
        <v>0.05</v>
      </c>
    </row>
    <row r="102" spans="2:6" x14ac:dyDescent="0.2">
      <c r="B102" s="62" t="s">
        <v>153</v>
      </c>
      <c r="C102" s="61">
        <v>0.06</v>
      </c>
      <c r="D102" s="61">
        <v>0.06</v>
      </c>
      <c r="E102" s="62" t="s">
        <v>47</v>
      </c>
      <c r="F102" s="79">
        <v>0.05</v>
      </c>
    </row>
    <row r="103" spans="2:6" x14ac:dyDescent="0.2">
      <c r="B103" s="62" t="s">
        <v>154</v>
      </c>
      <c r="C103" s="61">
        <v>0.06</v>
      </c>
      <c r="D103" s="61">
        <v>0.06</v>
      </c>
      <c r="E103" s="62" t="s">
        <v>47</v>
      </c>
      <c r="F103" s="79">
        <v>0.05</v>
      </c>
    </row>
    <row r="104" spans="2:6" x14ac:dyDescent="0.2">
      <c r="B104" s="62" t="s">
        <v>155</v>
      </c>
      <c r="C104" s="61">
        <v>0.06</v>
      </c>
      <c r="D104" s="61">
        <v>0.06</v>
      </c>
      <c r="E104" s="62" t="s">
        <v>47</v>
      </c>
      <c r="F104" s="79">
        <v>0.05</v>
      </c>
    </row>
    <row r="105" spans="2:6" x14ac:dyDescent="0.2">
      <c r="B105" s="62" t="s">
        <v>156</v>
      </c>
      <c r="C105" s="61">
        <v>0.27</v>
      </c>
      <c r="D105" s="61">
        <v>0.27</v>
      </c>
      <c r="E105" s="62" t="s">
        <v>159</v>
      </c>
      <c r="F105" s="79">
        <v>0.06</v>
      </c>
    </row>
    <row r="106" spans="2:6" x14ac:dyDescent="0.2">
      <c r="B106" s="62" t="s">
        <v>157</v>
      </c>
      <c r="C106" s="61">
        <v>0.27</v>
      </c>
      <c r="D106" s="61">
        <v>0.27</v>
      </c>
      <c r="E106" s="62" t="s">
        <v>159</v>
      </c>
      <c r="F106" s="79">
        <v>0.06</v>
      </c>
    </row>
    <row r="107" spans="2:6" x14ac:dyDescent="0.2">
      <c r="B107" s="62" t="s">
        <v>158</v>
      </c>
      <c r="C107" s="61">
        <v>0.27</v>
      </c>
      <c r="D107" s="61">
        <v>0.27</v>
      </c>
      <c r="E107" s="62" t="s">
        <v>159</v>
      </c>
      <c r="F107" s="79">
        <v>0.06</v>
      </c>
    </row>
    <row r="108" spans="2:6" x14ac:dyDescent="0.2">
      <c r="B108" s="62" t="s">
        <v>160</v>
      </c>
      <c r="C108" s="61">
        <v>0.27</v>
      </c>
      <c r="D108" s="61">
        <v>0.27</v>
      </c>
      <c r="E108" s="62" t="s">
        <v>159</v>
      </c>
      <c r="F108" s="79">
        <v>0.06</v>
      </c>
    </row>
    <row r="109" spans="2:6" x14ac:dyDescent="0.2">
      <c r="B109" s="62" t="s">
        <v>161</v>
      </c>
      <c r="C109" s="61">
        <v>0.15</v>
      </c>
      <c r="D109" s="61">
        <v>0.15</v>
      </c>
      <c r="E109" s="62" t="s">
        <v>47</v>
      </c>
      <c r="F109" s="79">
        <v>0.06</v>
      </c>
    </row>
    <row r="110" spans="2:6" x14ac:dyDescent="0.2">
      <c r="B110" s="62" t="s">
        <v>162</v>
      </c>
      <c r="C110" s="61">
        <v>0.15</v>
      </c>
      <c r="D110" s="61">
        <v>0.15</v>
      </c>
      <c r="E110" s="62" t="s">
        <v>47</v>
      </c>
      <c r="F110" s="79">
        <v>0.06</v>
      </c>
    </row>
    <row r="111" spans="2:6" x14ac:dyDescent="0.2">
      <c r="B111" s="62" t="s">
        <v>163</v>
      </c>
      <c r="C111" s="61">
        <v>0.15</v>
      </c>
      <c r="D111" s="61">
        <v>0.15</v>
      </c>
      <c r="E111" s="62" t="s">
        <v>47</v>
      </c>
      <c r="F111" s="79">
        <v>0.06</v>
      </c>
    </row>
    <row r="112" spans="2:6" x14ac:dyDescent="0.2">
      <c r="B112" s="62" t="s">
        <v>164</v>
      </c>
      <c r="C112" s="61">
        <v>0.15</v>
      </c>
      <c r="D112" s="61">
        <v>0.15</v>
      </c>
      <c r="E112" s="62" t="s">
        <v>47</v>
      </c>
      <c r="F112" s="79">
        <v>0.06</v>
      </c>
    </row>
    <row r="113" spans="2:6" x14ac:dyDescent="0.2">
      <c r="B113" s="62" t="s">
        <v>165</v>
      </c>
      <c r="C113" s="61">
        <v>0.15</v>
      </c>
      <c r="D113" s="61">
        <v>0.15</v>
      </c>
      <c r="E113" s="62" t="s">
        <v>47</v>
      </c>
      <c r="F113" s="79">
        <v>0.06</v>
      </c>
    </row>
    <row r="114" spans="2:6" x14ac:dyDescent="0.2">
      <c r="B114" s="62" t="s">
        <v>166</v>
      </c>
      <c r="C114" s="61">
        <v>0.27</v>
      </c>
      <c r="D114" s="61">
        <v>0.27</v>
      </c>
      <c r="E114" s="62" t="s">
        <v>96</v>
      </c>
      <c r="F114" s="79"/>
    </row>
    <row r="115" spans="2:6" x14ac:dyDescent="0.2">
      <c r="B115" s="62" t="s">
        <v>167</v>
      </c>
      <c r="C115" s="61">
        <v>0.27</v>
      </c>
      <c r="D115" s="61">
        <v>0.27</v>
      </c>
      <c r="E115" s="62" t="s">
        <v>96</v>
      </c>
      <c r="F115" s="79"/>
    </row>
    <row r="116" spans="2:6" x14ac:dyDescent="0.2">
      <c r="B116" s="62" t="s">
        <v>168</v>
      </c>
      <c r="C116" s="61">
        <v>0.27</v>
      </c>
      <c r="D116" s="61">
        <v>0.27</v>
      </c>
      <c r="E116" s="62" t="s">
        <v>96</v>
      </c>
      <c r="F116" s="79"/>
    </row>
    <row r="117" spans="2:6" x14ac:dyDescent="0.2">
      <c r="B117" s="62" t="s">
        <v>169</v>
      </c>
      <c r="C117" s="61">
        <v>0.21</v>
      </c>
      <c r="D117" s="64" t="s">
        <v>202</v>
      </c>
      <c r="E117" s="62" t="s">
        <v>96</v>
      </c>
      <c r="F117" s="79"/>
    </row>
    <row r="118" spans="2:6" x14ac:dyDescent="0.2">
      <c r="B118" s="62" t="s">
        <v>170</v>
      </c>
      <c r="C118" s="61">
        <v>0.12</v>
      </c>
      <c r="D118" s="61">
        <v>0.15</v>
      </c>
      <c r="E118" s="62" t="s">
        <v>61</v>
      </c>
      <c r="F118" s="79">
        <v>0.05</v>
      </c>
    </row>
    <row r="119" spans="2:6" x14ac:dyDescent="0.2">
      <c r="B119" s="62" t="s">
        <v>171</v>
      </c>
      <c r="C119" s="61">
        <v>0.12</v>
      </c>
      <c r="D119" s="61">
        <v>0.15</v>
      </c>
      <c r="E119" s="62" t="s">
        <v>61</v>
      </c>
      <c r="F119" s="79">
        <v>0.05</v>
      </c>
    </row>
    <row r="120" spans="2:6" x14ac:dyDescent="0.2">
      <c r="B120" s="62" t="s">
        <v>172</v>
      </c>
      <c r="C120" s="61">
        <v>0.12</v>
      </c>
      <c r="D120" s="61">
        <v>0.15</v>
      </c>
      <c r="E120" s="62" t="s">
        <v>61</v>
      </c>
      <c r="F120" s="79">
        <v>0.05</v>
      </c>
    </row>
    <row r="121" spans="2:6" x14ac:dyDescent="0.2">
      <c r="B121" s="62" t="s">
        <v>173</v>
      </c>
      <c r="C121" s="61">
        <v>0.12</v>
      </c>
      <c r="D121" s="61">
        <v>0.15</v>
      </c>
      <c r="E121" s="62" t="s">
        <v>61</v>
      </c>
      <c r="F121" s="79">
        <v>0.05</v>
      </c>
    </row>
    <row r="122" spans="2:6" x14ac:dyDescent="0.2">
      <c r="B122" s="62" t="s">
        <v>174</v>
      </c>
      <c r="C122" s="61">
        <v>0.15</v>
      </c>
      <c r="D122" s="64" t="s">
        <v>202</v>
      </c>
      <c r="E122" s="62" t="s">
        <v>1</v>
      </c>
      <c r="F122" s="79"/>
    </row>
    <row r="123" spans="2:6" x14ac:dyDescent="0.2">
      <c r="B123" s="62" t="s">
        <v>175</v>
      </c>
      <c r="C123" s="61">
        <v>0.15</v>
      </c>
      <c r="D123" s="64" t="s">
        <v>202</v>
      </c>
      <c r="E123" s="62" t="s">
        <v>1</v>
      </c>
      <c r="F123" s="79"/>
    </row>
    <row r="124" spans="2:6" x14ac:dyDescent="0.2">
      <c r="B124" s="62" t="s">
        <v>176</v>
      </c>
      <c r="C124" s="61">
        <v>0.15</v>
      </c>
      <c r="D124" s="64" t="s">
        <v>202</v>
      </c>
      <c r="E124" s="62" t="s">
        <v>1</v>
      </c>
      <c r="F124" s="79"/>
    </row>
    <row r="125" spans="2:6" ht="14.25" x14ac:dyDescent="0.2">
      <c r="B125" s="62" t="s">
        <v>177</v>
      </c>
      <c r="C125" s="61">
        <v>0.25</v>
      </c>
      <c r="D125" s="76">
        <v>0.152</v>
      </c>
      <c r="E125" s="62" t="s">
        <v>147</v>
      </c>
      <c r="F125" s="79"/>
    </row>
    <row r="126" spans="2:6" ht="14.25" x14ac:dyDescent="0.2">
      <c r="B126" s="62" t="s">
        <v>178</v>
      </c>
      <c r="C126" s="61">
        <v>0.25</v>
      </c>
      <c r="D126" s="76">
        <v>0.152</v>
      </c>
      <c r="E126" s="62" t="s">
        <v>147</v>
      </c>
      <c r="F126" s="79"/>
    </row>
    <row r="127" spans="2:6" ht="14.25" x14ac:dyDescent="0.2">
      <c r="B127" s="62" t="s">
        <v>179</v>
      </c>
      <c r="C127" s="61">
        <v>0.25</v>
      </c>
      <c r="D127" s="76">
        <v>0.152</v>
      </c>
      <c r="E127" s="62" t="s">
        <v>147</v>
      </c>
      <c r="F127" s="79"/>
    </row>
    <row r="128" spans="2:6" ht="14.25" x14ac:dyDescent="0.2">
      <c r="B128" s="62" t="s">
        <v>180</v>
      </c>
      <c r="C128" s="61">
        <v>0.25</v>
      </c>
      <c r="D128" s="76">
        <v>0.152</v>
      </c>
      <c r="E128" s="62" t="s">
        <v>147</v>
      </c>
      <c r="F128" s="79"/>
    </row>
    <row r="129" spans="2:6" ht="14.25" x14ac:dyDescent="0.2">
      <c r="B129" s="62" t="s">
        <v>181</v>
      </c>
      <c r="C129" s="61">
        <v>0.25</v>
      </c>
      <c r="D129" s="76">
        <v>0.152</v>
      </c>
      <c r="E129" s="62" t="s">
        <v>147</v>
      </c>
      <c r="F129" s="79"/>
    </row>
    <row r="130" spans="2:6" x14ac:dyDescent="0.2">
      <c r="B130" s="62" t="s">
        <v>182</v>
      </c>
      <c r="C130" s="61">
        <v>0.18</v>
      </c>
      <c r="D130" s="61">
        <v>0.18</v>
      </c>
      <c r="E130" s="62" t="s">
        <v>185</v>
      </c>
      <c r="F130" s="79"/>
    </row>
    <row r="131" spans="2:6" x14ac:dyDescent="0.2">
      <c r="B131" s="62" t="s">
        <v>183</v>
      </c>
      <c r="C131" s="61">
        <v>0.18</v>
      </c>
      <c r="D131" s="61">
        <v>0.18</v>
      </c>
      <c r="E131" s="62" t="s">
        <v>185</v>
      </c>
      <c r="F131" s="79"/>
    </row>
    <row r="132" spans="2:6" x14ac:dyDescent="0.2">
      <c r="B132" s="62" t="s">
        <v>184</v>
      </c>
      <c r="C132" s="61">
        <v>0.18</v>
      </c>
      <c r="D132" s="61">
        <v>0.18</v>
      </c>
      <c r="E132" s="62" t="s">
        <v>185</v>
      </c>
      <c r="F132" s="79"/>
    </row>
    <row r="133" spans="2:6" x14ac:dyDescent="0.2">
      <c r="B133" s="62" t="s">
        <v>186</v>
      </c>
      <c r="C133" s="61">
        <v>0.2</v>
      </c>
      <c r="D133" s="61">
        <v>0.2</v>
      </c>
      <c r="E133" s="62" t="s">
        <v>188</v>
      </c>
      <c r="F133" s="79"/>
    </row>
    <row r="134" spans="2:6" x14ac:dyDescent="0.2">
      <c r="B134" s="62" t="s">
        <v>187</v>
      </c>
      <c r="C134" s="61">
        <v>0.2</v>
      </c>
      <c r="D134" s="61">
        <v>0.2</v>
      </c>
      <c r="E134" s="62" t="s">
        <v>188</v>
      </c>
      <c r="F134" s="79"/>
    </row>
    <row r="135" spans="2:6" x14ac:dyDescent="0.2">
      <c r="B135" s="62" t="s">
        <v>189</v>
      </c>
      <c r="C135" s="61">
        <v>0.2</v>
      </c>
      <c r="D135" s="61">
        <v>0.2</v>
      </c>
      <c r="E135" s="62" t="s">
        <v>188</v>
      </c>
      <c r="F135" s="79"/>
    </row>
    <row r="136" spans="2:6" x14ac:dyDescent="0.2">
      <c r="B136" s="62" t="s">
        <v>190</v>
      </c>
      <c r="C136" s="61">
        <v>0.2</v>
      </c>
      <c r="D136" s="61">
        <v>0.2</v>
      </c>
      <c r="E136" s="62" t="s">
        <v>188</v>
      </c>
      <c r="F136" s="79"/>
    </row>
    <row r="137" spans="2:6" x14ac:dyDescent="0.2">
      <c r="B137" s="62" t="s">
        <v>191</v>
      </c>
      <c r="C137" s="61">
        <v>0.18</v>
      </c>
      <c r="D137" s="61">
        <v>0.15</v>
      </c>
      <c r="E137" s="62" t="s">
        <v>47</v>
      </c>
      <c r="F137" s="79">
        <v>0.06</v>
      </c>
    </row>
    <row r="138" spans="2:6" x14ac:dyDescent="0.2">
      <c r="B138" s="62" t="s">
        <v>192</v>
      </c>
      <c r="C138" s="61">
        <v>0.18</v>
      </c>
      <c r="D138" s="61">
        <v>0.15</v>
      </c>
      <c r="E138" s="62" t="s">
        <v>47</v>
      </c>
      <c r="F138" s="79">
        <v>0.06</v>
      </c>
    </row>
    <row r="139" spans="2:6" x14ac:dyDescent="0.2">
      <c r="B139" s="62" t="s">
        <v>193</v>
      </c>
      <c r="C139" s="61">
        <v>0.24</v>
      </c>
      <c r="D139" s="61">
        <v>0.24</v>
      </c>
      <c r="E139" s="62" t="s">
        <v>159</v>
      </c>
      <c r="F139" s="79">
        <v>7.5999999999999998E-2</v>
      </c>
    </row>
    <row r="140" spans="2:6" x14ac:dyDescent="0.2">
      <c r="B140" s="62" t="s">
        <v>194</v>
      </c>
      <c r="C140" s="61">
        <v>0.24</v>
      </c>
      <c r="D140" s="61">
        <v>0.24</v>
      </c>
      <c r="E140" s="62" t="s">
        <v>159</v>
      </c>
      <c r="F140" s="79">
        <v>7.5999999999999998E-2</v>
      </c>
    </row>
    <row r="141" spans="2:6" x14ac:dyDescent="0.2">
      <c r="B141" s="62" t="s">
        <v>195</v>
      </c>
      <c r="C141" s="61">
        <v>0.24</v>
      </c>
      <c r="D141" s="61">
        <v>0.24</v>
      </c>
      <c r="E141" s="62" t="s">
        <v>159</v>
      </c>
      <c r="F141" s="79">
        <v>7.5999999999999998E-2</v>
      </c>
    </row>
    <row r="142" spans="2:6" x14ac:dyDescent="0.2">
      <c r="B142" s="62" t="s">
        <v>196</v>
      </c>
      <c r="C142" s="61">
        <v>0.24</v>
      </c>
      <c r="D142" s="61">
        <v>0.24</v>
      </c>
      <c r="E142" s="62" t="s">
        <v>159</v>
      </c>
      <c r="F142" s="79">
        <v>7.5999999999999998E-2</v>
      </c>
    </row>
    <row r="143" spans="2:6" x14ac:dyDescent="0.2">
      <c r="B143" s="62" t="s">
        <v>197</v>
      </c>
      <c r="C143" s="61">
        <v>0.24</v>
      </c>
      <c r="D143" s="61">
        <v>0.24</v>
      </c>
      <c r="E143" s="62" t="s">
        <v>159</v>
      </c>
      <c r="F143" s="79">
        <v>7.5999999999999998E-2</v>
      </c>
    </row>
    <row r="144" spans="2:6" x14ac:dyDescent="0.2">
      <c r="B144" s="62" t="s">
        <v>198</v>
      </c>
      <c r="C144" s="61">
        <v>0.24</v>
      </c>
      <c r="D144" s="61">
        <v>0.24</v>
      </c>
      <c r="E144" s="62" t="s">
        <v>159</v>
      </c>
      <c r="F144" s="79">
        <v>7.5999999999999998E-2</v>
      </c>
    </row>
    <row r="145" spans="2:6" x14ac:dyDescent="0.2">
      <c r="B145" s="62" t="s">
        <v>199</v>
      </c>
      <c r="C145" s="61">
        <v>0.24</v>
      </c>
      <c r="D145" s="61">
        <v>0.24</v>
      </c>
      <c r="E145" s="62" t="s">
        <v>159</v>
      </c>
      <c r="F145" s="79">
        <v>7.5999999999999998E-2</v>
      </c>
    </row>
    <row r="146" spans="2:6" x14ac:dyDescent="0.2">
      <c r="B146" s="62" t="s">
        <v>200</v>
      </c>
      <c r="C146" s="61">
        <v>0.12</v>
      </c>
      <c r="D146" s="61">
        <v>0.15</v>
      </c>
      <c r="E146" s="62" t="s">
        <v>72</v>
      </c>
      <c r="F146" s="79">
        <v>0.05</v>
      </c>
    </row>
    <row r="147" spans="2:6" x14ac:dyDescent="0.2">
      <c r="B147" s="62" t="s">
        <v>201</v>
      </c>
      <c r="C147" s="61">
        <v>0.12</v>
      </c>
      <c r="D147" s="61">
        <v>0.15</v>
      </c>
      <c r="E147" s="62" t="s">
        <v>72</v>
      </c>
      <c r="F147" s="79">
        <v>0.05</v>
      </c>
    </row>
    <row r="148" spans="2:6" x14ac:dyDescent="0.2">
      <c r="B148" s="60" t="s">
        <v>210</v>
      </c>
      <c r="C148" s="61">
        <v>0.24</v>
      </c>
      <c r="D148" s="61">
        <v>0.24</v>
      </c>
      <c r="E148" s="60" t="s">
        <v>45</v>
      </c>
      <c r="F148" s="79"/>
    </row>
    <row r="149" spans="2:6" x14ac:dyDescent="0.2">
      <c r="B149" s="62" t="s">
        <v>209</v>
      </c>
      <c r="C149" s="61">
        <v>0.24</v>
      </c>
      <c r="D149" s="61">
        <v>0.24</v>
      </c>
      <c r="E149" s="62" t="s">
        <v>45</v>
      </c>
      <c r="F149" s="79"/>
    </row>
    <row r="150" spans="2:6" x14ac:dyDescent="0.2">
      <c r="B150" s="60" t="s">
        <v>211</v>
      </c>
      <c r="C150" s="61">
        <v>0.24</v>
      </c>
      <c r="D150" s="61">
        <v>0.24</v>
      </c>
      <c r="E150" s="60" t="s">
        <v>45</v>
      </c>
      <c r="F150" s="79"/>
    </row>
    <row r="151" spans="2:6" x14ac:dyDescent="0.2">
      <c r="F151" s="79"/>
    </row>
    <row r="152" spans="2:6" x14ac:dyDescent="0.2">
      <c r="F152" s="79"/>
    </row>
    <row r="153" spans="2:6" x14ac:dyDescent="0.2">
      <c r="F153" s="79"/>
    </row>
    <row r="154" spans="2:6" x14ac:dyDescent="0.2">
      <c r="B154" s="60" t="s">
        <v>207</v>
      </c>
      <c r="C154" s="61">
        <v>1</v>
      </c>
      <c r="D154" s="61">
        <v>1</v>
      </c>
      <c r="E154" s="60" t="s">
        <v>208</v>
      </c>
      <c r="F154" s="79"/>
    </row>
    <row r="155" spans="2:6" x14ac:dyDescent="0.2">
      <c r="F155" s="79"/>
    </row>
    <row r="156" spans="2:6" x14ac:dyDescent="0.2">
      <c r="F156" s="79"/>
    </row>
    <row r="157" spans="2:6" x14ac:dyDescent="0.2">
      <c r="F157" s="79"/>
    </row>
    <row r="158" spans="2:6" x14ac:dyDescent="0.2">
      <c r="F158" s="79"/>
    </row>
    <row r="159" spans="2:6" x14ac:dyDescent="0.2">
      <c r="F159" s="79"/>
    </row>
    <row r="160" spans="2:6" x14ac:dyDescent="0.2">
      <c r="F160" s="79"/>
    </row>
    <row r="161" spans="6:6" x14ac:dyDescent="0.2">
      <c r="F161" s="79"/>
    </row>
    <row r="162" spans="6:6" x14ac:dyDescent="0.2">
      <c r="F162" s="79"/>
    </row>
    <row r="163" spans="6:6" x14ac:dyDescent="0.2">
      <c r="F163" s="79"/>
    </row>
    <row r="164" spans="6:6" x14ac:dyDescent="0.2">
      <c r="F164" s="79"/>
    </row>
    <row r="165" spans="6:6" x14ac:dyDescent="0.2">
      <c r="F165" s="79"/>
    </row>
    <row r="166" spans="6:6" x14ac:dyDescent="0.2">
      <c r="F166" s="79"/>
    </row>
    <row r="167" spans="6:6" x14ac:dyDescent="0.2">
      <c r="F167" s="79"/>
    </row>
    <row r="168" spans="6:6" x14ac:dyDescent="0.2">
      <c r="F168" s="79"/>
    </row>
    <row r="169" spans="6:6" x14ac:dyDescent="0.2">
      <c r="F169" s="79"/>
    </row>
    <row r="170" spans="6:6" x14ac:dyDescent="0.2">
      <c r="F170" s="79"/>
    </row>
    <row r="171" spans="6:6" x14ac:dyDescent="0.2">
      <c r="F171" s="79"/>
    </row>
    <row r="172" spans="6:6" x14ac:dyDescent="0.2">
      <c r="F172" s="79"/>
    </row>
    <row r="173" spans="6:6" x14ac:dyDescent="0.2">
      <c r="F173" s="79"/>
    </row>
    <row r="174" spans="6:6" x14ac:dyDescent="0.2">
      <c r="F174" s="79"/>
    </row>
    <row r="175" spans="6:6" x14ac:dyDescent="0.2">
      <c r="F175" s="79"/>
    </row>
    <row r="176" spans="6:6" x14ac:dyDescent="0.2">
      <c r="F176" s="79"/>
    </row>
    <row r="177" spans="6:6" x14ac:dyDescent="0.2">
      <c r="F177" s="79"/>
    </row>
    <row r="178" spans="6:6" x14ac:dyDescent="0.2">
      <c r="F178" s="79"/>
    </row>
    <row r="179" spans="6:6" x14ac:dyDescent="0.2">
      <c r="F179" s="79"/>
    </row>
    <row r="180" spans="6:6" x14ac:dyDescent="0.2">
      <c r="F180" s="79"/>
    </row>
    <row r="181" spans="6:6" x14ac:dyDescent="0.2">
      <c r="F181" s="79"/>
    </row>
    <row r="182" spans="6:6" x14ac:dyDescent="0.2">
      <c r="F182" s="79"/>
    </row>
    <row r="183" spans="6:6" x14ac:dyDescent="0.2">
      <c r="F183" s="79"/>
    </row>
    <row r="184" spans="6:6" x14ac:dyDescent="0.2">
      <c r="F184" s="79"/>
    </row>
    <row r="185" spans="6:6" x14ac:dyDescent="0.2">
      <c r="F185" s="79"/>
    </row>
    <row r="186" spans="6:6" x14ac:dyDescent="0.2">
      <c r="F186" s="79"/>
    </row>
    <row r="187" spans="6:6" x14ac:dyDescent="0.2">
      <c r="F187" s="79"/>
    </row>
    <row r="188" spans="6:6" x14ac:dyDescent="0.2">
      <c r="F188" s="79"/>
    </row>
    <row r="189" spans="6:6" x14ac:dyDescent="0.2">
      <c r="F189" s="79"/>
    </row>
    <row r="190" spans="6:6" x14ac:dyDescent="0.2">
      <c r="F190" s="79"/>
    </row>
    <row r="191" spans="6:6" x14ac:dyDescent="0.2">
      <c r="F191" s="79"/>
    </row>
    <row r="192" spans="6:6" x14ac:dyDescent="0.2">
      <c r="F192" s="79"/>
    </row>
    <row r="193" spans="6:6" x14ac:dyDescent="0.2">
      <c r="F193" s="79"/>
    </row>
    <row r="194" spans="6:6" x14ac:dyDescent="0.2">
      <c r="F194" s="79"/>
    </row>
    <row r="195" spans="6:6" x14ac:dyDescent="0.2">
      <c r="F195" s="79"/>
    </row>
  </sheetData>
  <sheetProtection algorithmName="SHA-512" hashValue="AjvYviFX4EuiatFYma3LFIYYu5qorYpp0W30gXYAOZcDuUhkZ3DxSyTEjCrDq3CAetw6St5fdN0yH2YFDSq8Wg==" saltValue="A0oNEKrwJrcU5ZU8VY4ESQ=="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Hilfstabelle</vt:lpstr>
      <vt:lpstr>Qualabtoleranzen&amp;Einheiten</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Sara Huremovic</cp:lastModifiedBy>
  <cp:lastPrinted>2026-08-19T06:36:31Z</cp:lastPrinted>
  <dcterms:created xsi:type="dcterms:W3CDTF">2005-09-09T12:29:27Z</dcterms:created>
  <dcterms:modified xsi:type="dcterms:W3CDTF">2026-08-19T06:37:39Z</dcterms:modified>
</cp:coreProperties>
</file>